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ECTACLE\COMMUN\6- AIDES AUX PROJETS\2025\SESSION 2\1.DOCUMENTS PARIS.FR\Document Paris.fr - VDEF\Soutien à la création\Soutien à la Résidence\"/>
    </mc:Choice>
  </mc:AlternateContent>
  <xr:revisionPtr revIDLastSave="0" documentId="13_ncr:1_{F2AAA29B-7114-413C-9241-03E126A60ACF}" xr6:coauthVersionLast="36" xr6:coauthVersionMax="36" xr10:uidLastSave="{00000000-0000-0000-0000-000000000000}"/>
  <workbookProtection workbookPassword="D614" lockStructure="1"/>
  <bookViews>
    <workbookView xWindow="0" yWindow="0" windowWidth="28800" windowHeight="11325" xr2:uid="{00000000-000D-0000-FFFF-FFFF00000000}"/>
  </bookViews>
  <sheets>
    <sheet name="Matrice Budgétaire" sheetId="1" r:id="rId1"/>
    <sheet name="Outil de Chiffrage" sheetId="3" state="hidden" r:id="rId2"/>
    <sheet name="montants ref 2025" sheetId="4" state="hidden" r:id="rId3"/>
  </sheets>
  <definedNames>
    <definedName name="recettes">'Matrice Budgétaire'!$H$12:$J$87</definedName>
    <definedName name="_xlnm.Print_Area" localSheetId="0">'Matrice Budgétaire'!$B$2:$L$102</definedName>
  </definedNames>
  <calcPr calcId="191029"/>
</workbook>
</file>

<file path=xl/calcChain.xml><?xml version="1.0" encoding="utf-8"?>
<calcChain xmlns="http://schemas.openxmlformats.org/spreadsheetml/2006/main">
  <c r="I25" i="1" l="1"/>
  <c r="G5" i="3"/>
  <c r="Q16" i="3" l="1"/>
  <c r="Q59" i="3" s="1"/>
  <c r="E86" i="3" l="1"/>
  <c r="E77" i="3"/>
  <c r="E78" i="3"/>
  <c r="E81" i="3" s="1"/>
  <c r="E79" i="3"/>
  <c r="E80" i="3"/>
  <c r="E42" i="3"/>
  <c r="E82" i="3"/>
  <c r="D71" i="3"/>
  <c r="D72" i="3"/>
  <c r="D73" i="3"/>
  <c r="D74" i="3"/>
  <c r="D75" i="3"/>
  <c r="D76" i="3"/>
  <c r="D77" i="3"/>
  <c r="D78" i="3"/>
  <c r="D79" i="3"/>
  <c r="D80" i="3"/>
  <c r="D70" i="3"/>
  <c r="C74" i="3"/>
  <c r="C78" i="3"/>
  <c r="C70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55" i="3"/>
  <c r="C62" i="3"/>
  <c r="C66" i="3"/>
  <c r="C55" i="3"/>
  <c r="D34" i="3"/>
  <c r="E34" i="3"/>
  <c r="D36" i="3"/>
  <c r="D27" i="3"/>
  <c r="D28" i="3"/>
  <c r="I78" i="1"/>
  <c r="D33" i="1"/>
  <c r="D81" i="1" l="1"/>
  <c r="D76" i="1"/>
  <c r="I70" i="1"/>
  <c r="I61" i="1"/>
  <c r="I48" i="1"/>
  <c r="I37" i="1"/>
  <c r="I32" i="1"/>
  <c r="I19" i="1"/>
  <c r="I12" i="1"/>
  <c r="I23" i="1"/>
  <c r="E8" i="3" l="1"/>
  <c r="E10" i="3"/>
  <c r="E9" i="3"/>
  <c r="P24" i="3" l="1"/>
  <c r="P67" i="3" l="1"/>
  <c r="Q64" i="3"/>
  <c r="Q24" i="3"/>
  <c r="Q67" i="3" s="1"/>
  <c r="Q23" i="3"/>
  <c r="Q66" i="3" s="1"/>
  <c r="Q22" i="3"/>
  <c r="Q65" i="3" s="1"/>
  <c r="Q68" i="3" s="1"/>
  <c r="P23" i="3"/>
  <c r="P66" i="3" s="1"/>
  <c r="P22" i="3"/>
  <c r="P65" i="3" s="1"/>
  <c r="P14" i="3"/>
  <c r="P12" i="3"/>
  <c r="P13" i="3"/>
  <c r="O24" i="3"/>
  <c r="O67" i="3" s="1"/>
  <c r="O23" i="3"/>
  <c r="O66" i="3" s="1"/>
  <c r="O22" i="3"/>
  <c r="O65" i="3" s="1"/>
  <c r="Q21" i="3"/>
  <c r="Q14" i="3"/>
  <c r="Q13" i="3"/>
  <c r="Q12" i="3"/>
  <c r="Q33" i="3"/>
  <c r="Q25" i="3" l="1"/>
  <c r="H49" i="3"/>
  <c r="H50" i="3"/>
  <c r="H51" i="3"/>
  <c r="H52" i="3"/>
  <c r="H53" i="3"/>
  <c r="H48" i="3"/>
  <c r="E24" i="3" l="1"/>
  <c r="E25" i="3"/>
  <c r="E68" i="3" s="1"/>
  <c r="E23" i="3"/>
  <c r="D24" i="3"/>
  <c r="D25" i="3"/>
  <c r="D23" i="3"/>
  <c r="E20" i="3"/>
  <c r="E21" i="3"/>
  <c r="E22" i="3"/>
  <c r="E19" i="3"/>
  <c r="D20" i="3"/>
  <c r="D21" i="3"/>
  <c r="D22" i="3"/>
  <c r="D19" i="3"/>
  <c r="E13" i="3"/>
  <c r="E14" i="3"/>
  <c r="E15" i="3"/>
  <c r="E16" i="3"/>
  <c r="E17" i="3"/>
  <c r="E18" i="3"/>
  <c r="E12" i="3"/>
  <c r="D13" i="3"/>
  <c r="D14" i="3"/>
  <c r="D15" i="3"/>
  <c r="D16" i="3"/>
  <c r="D17" i="3"/>
  <c r="D18" i="3"/>
  <c r="D12" i="3"/>
  <c r="E36" i="3"/>
  <c r="E37" i="3"/>
  <c r="E35" i="3"/>
  <c r="E32" i="3"/>
  <c r="E33" i="3"/>
  <c r="E31" i="3"/>
  <c r="E28" i="3"/>
  <c r="E29" i="3"/>
  <c r="E30" i="3"/>
  <c r="E27" i="3"/>
  <c r="D37" i="3"/>
  <c r="D35" i="3"/>
  <c r="D32" i="3"/>
  <c r="D33" i="3"/>
  <c r="D31" i="3"/>
  <c r="D29" i="3"/>
  <c r="D30" i="3"/>
  <c r="Q6" i="3" l="1"/>
  <c r="Q7" i="3"/>
  <c r="Q8" i="3"/>
  <c r="Q9" i="3"/>
  <c r="Q5" i="3"/>
  <c r="O76" i="3" l="1"/>
  <c r="O78" i="3"/>
  <c r="O80" i="3"/>
  <c r="O82" i="3"/>
  <c r="O74" i="3"/>
  <c r="P75" i="3"/>
  <c r="P76" i="3"/>
  <c r="P77" i="3"/>
  <c r="P78" i="3"/>
  <c r="P79" i="3"/>
  <c r="P80" i="3"/>
  <c r="P81" i="3"/>
  <c r="P82" i="3"/>
  <c r="P83" i="3"/>
  <c r="P74" i="3"/>
  <c r="E71" i="3"/>
  <c r="E72" i="3"/>
  <c r="E73" i="3"/>
  <c r="E74" i="3"/>
  <c r="E76" i="3"/>
  <c r="E56" i="3"/>
  <c r="E57" i="3"/>
  <c r="E58" i="3"/>
  <c r="E59" i="3"/>
  <c r="E60" i="3"/>
  <c r="E62" i="3"/>
  <c r="E63" i="3"/>
  <c r="E64" i="3"/>
  <c r="E65" i="3"/>
  <c r="E66" i="3"/>
  <c r="E67" i="3"/>
  <c r="N55" i="3"/>
  <c r="Q41" i="3"/>
  <c r="O13" i="3" l="1"/>
  <c r="O14" i="3"/>
  <c r="O12" i="3"/>
  <c r="O20" i="3" l="1"/>
  <c r="O63" i="3" s="1"/>
  <c r="O19" i="3"/>
  <c r="O62" i="3" s="1"/>
  <c r="O18" i="3"/>
  <c r="O61" i="3" s="1"/>
  <c r="O17" i="3"/>
  <c r="O60" i="3" s="1"/>
  <c r="O16" i="3"/>
  <c r="Q56" i="3"/>
  <c r="Q57" i="3"/>
  <c r="Q55" i="3"/>
  <c r="P56" i="3"/>
  <c r="P57" i="3"/>
  <c r="P55" i="3"/>
  <c r="P5" i="3"/>
  <c r="R16" i="3" l="1"/>
  <c r="O59" i="3"/>
  <c r="R59" i="3" s="1"/>
  <c r="Q58" i="3"/>
  <c r="Q15" i="3"/>
  <c r="O6" i="3"/>
  <c r="O7" i="3"/>
  <c r="O8" i="3"/>
  <c r="O9" i="3"/>
  <c r="O5" i="3"/>
  <c r="Q11" i="3" l="1"/>
  <c r="P9" i="3"/>
  <c r="P52" i="3" s="1"/>
  <c r="P6" i="3"/>
  <c r="P49" i="3" s="1"/>
  <c r="P7" i="3"/>
  <c r="P50" i="3" s="1"/>
  <c r="P8" i="3"/>
  <c r="P51" i="3" s="1"/>
  <c r="E39" i="3"/>
  <c r="I10" i="3"/>
  <c r="I53" i="3" s="1"/>
  <c r="G10" i="3"/>
  <c r="G53" i="3" s="1"/>
  <c r="I9" i="3"/>
  <c r="I52" i="3" s="1"/>
  <c r="G9" i="3"/>
  <c r="G52" i="3" s="1"/>
  <c r="I8" i="3"/>
  <c r="I51" i="3" s="1"/>
  <c r="G8" i="3"/>
  <c r="G51" i="3" s="1"/>
  <c r="E51" i="3" s="1"/>
  <c r="E7" i="3"/>
  <c r="I7" i="3"/>
  <c r="I50" i="3" s="1"/>
  <c r="G7" i="3"/>
  <c r="G50" i="3" s="1"/>
  <c r="E6" i="3"/>
  <c r="I6" i="3"/>
  <c r="I49" i="3" s="1"/>
  <c r="G6" i="3"/>
  <c r="G49" i="3" s="1"/>
  <c r="E5" i="3"/>
  <c r="I5" i="3"/>
  <c r="I48" i="3" s="1"/>
  <c r="C82" i="3"/>
  <c r="Q53" i="3"/>
  <c r="P53" i="3"/>
  <c r="O53" i="3"/>
  <c r="Q52" i="3"/>
  <c r="O52" i="3"/>
  <c r="E52" i="3"/>
  <c r="Q51" i="3"/>
  <c r="O51" i="3"/>
  <c r="Q50" i="3"/>
  <c r="O50" i="3"/>
  <c r="Q49" i="3"/>
  <c r="O49" i="3"/>
  <c r="E49" i="3"/>
  <c r="Q48" i="3"/>
  <c r="P48" i="3"/>
  <c r="O48" i="3"/>
  <c r="G48" i="3" l="1"/>
  <c r="E48" i="3" s="1"/>
  <c r="E54" i="3" s="1"/>
  <c r="K5" i="3"/>
  <c r="E11" i="3"/>
  <c r="K8" i="3"/>
  <c r="K6" i="3"/>
  <c r="Q54" i="3"/>
  <c r="K10" i="3"/>
  <c r="K9" i="3"/>
  <c r="K7" i="3"/>
  <c r="K23" i="1" l="1"/>
  <c r="E81" i="1" l="1"/>
  <c r="E76" i="1"/>
  <c r="E82" i="1" s="1"/>
  <c r="E65" i="1"/>
  <c r="D65" i="1"/>
  <c r="E59" i="1"/>
  <c r="E66" i="1" s="1"/>
  <c r="D59" i="1"/>
  <c r="E39" i="1"/>
  <c r="D39" i="1"/>
  <c r="E33" i="1"/>
  <c r="E40" i="1" s="1"/>
  <c r="E61" i="3" l="1"/>
  <c r="E26" i="3"/>
  <c r="E70" i="3"/>
  <c r="E38" i="3"/>
  <c r="D40" i="1"/>
  <c r="D83" i="1" s="1"/>
  <c r="D82" i="1"/>
  <c r="D66" i="1"/>
  <c r="E75" i="3"/>
  <c r="D93" i="1"/>
  <c r="C93" i="1"/>
  <c r="D92" i="1"/>
  <c r="C92" i="1"/>
  <c r="C91" i="1"/>
  <c r="D91" i="1"/>
  <c r="D90" i="1"/>
  <c r="K78" i="1"/>
  <c r="Q39" i="3"/>
  <c r="Q82" i="3" s="1"/>
  <c r="K70" i="1"/>
  <c r="Q37" i="3"/>
  <c r="Q80" i="3" s="1"/>
  <c r="K61" i="1"/>
  <c r="Q35" i="3"/>
  <c r="Q78" i="3" s="1"/>
  <c r="K48" i="1"/>
  <c r="Q76" i="3"/>
  <c r="K37" i="1"/>
  <c r="K32" i="1"/>
  <c r="K19" i="1"/>
  <c r="K12" i="1"/>
  <c r="E43" i="3" l="1"/>
  <c r="E55" i="3"/>
  <c r="E69" i="3" s="1"/>
  <c r="I83" i="1"/>
  <c r="I90" i="1" s="1"/>
  <c r="Q31" i="3"/>
  <c r="Q42" i="3" s="1"/>
  <c r="Q43" i="3" s="1"/>
  <c r="K83" i="1"/>
  <c r="J94" i="1" s="1"/>
  <c r="C90" i="1"/>
  <c r="Q74" i="3" l="1"/>
  <c r="Q85" i="3" s="1"/>
  <c r="Q86" i="3" s="1"/>
  <c r="J95" i="1"/>
  <c r="J97" i="1"/>
  <c r="J91" i="1"/>
  <c r="J93" i="1"/>
  <c r="J90" i="1"/>
  <c r="K87" i="1"/>
  <c r="J96" i="1"/>
  <c r="J92" i="1"/>
  <c r="E83" i="1"/>
  <c r="I95" i="1"/>
  <c r="D96" i="1" l="1"/>
  <c r="D97" i="1"/>
  <c r="E87" i="1"/>
  <c r="D95" i="1"/>
  <c r="I87" i="1"/>
  <c r="I96" i="1"/>
  <c r="I94" i="1"/>
  <c r="I92" i="1"/>
  <c r="I97" i="1"/>
  <c r="I93" i="1"/>
  <c r="I91" i="1"/>
  <c r="L104" i="1" l="1"/>
  <c r="L106" i="1"/>
  <c r="L105" i="1"/>
  <c r="C97" i="1" l="1"/>
  <c r="C96" i="1"/>
  <c r="C95" i="1"/>
  <c r="D87" i="1"/>
  <c r="G43" i="3"/>
  <c r="E87" i="3" l="1"/>
  <c r="E88" i="3" l="1"/>
  <c r="E89" i="3" s="1"/>
  <c r="Q87" i="3" s="1"/>
</calcChain>
</file>

<file path=xl/sharedStrings.xml><?xml version="1.0" encoding="utf-8"?>
<sst xmlns="http://schemas.openxmlformats.org/spreadsheetml/2006/main" count="343" uniqueCount="202">
  <si>
    <t>préciser</t>
  </si>
  <si>
    <t>ARTISTIQUE</t>
  </si>
  <si>
    <t>TECHNIQUE</t>
  </si>
  <si>
    <t>Apports propres</t>
  </si>
  <si>
    <t>acquis (A)/ en attente (EA) /à déposer (AD)</t>
  </si>
  <si>
    <t>Région (préciser) :</t>
  </si>
  <si>
    <t>Etat (préciser) :</t>
  </si>
  <si>
    <t>total 1</t>
  </si>
  <si>
    <t>total 2</t>
  </si>
  <si>
    <t>%</t>
  </si>
  <si>
    <t>EA</t>
  </si>
  <si>
    <t>Ville de Paris</t>
  </si>
  <si>
    <t>dont artistes au plateau</t>
  </si>
  <si>
    <t>Total des rémunérations (brut chargé)</t>
  </si>
  <si>
    <t>Nom de la compagnie :</t>
  </si>
  <si>
    <t>ADMINISTRATION</t>
  </si>
  <si>
    <t>SPEDIDAM</t>
  </si>
  <si>
    <t>ADAMI</t>
  </si>
  <si>
    <t>SACD</t>
  </si>
  <si>
    <t>ONDA</t>
  </si>
  <si>
    <t>préciser :</t>
  </si>
  <si>
    <t>MS artistique</t>
  </si>
  <si>
    <t>MS technique</t>
  </si>
  <si>
    <t>MS admin.</t>
  </si>
  <si>
    <t>part MS dans le BP TOT1</t>
  </si>
  <si>
    <t>part achats dans le BP TOT1</t>
  </si>
  <si>
    <t>part presta &amp; S.E dans BP TOT1</t>
  </si>
  <si>
    <t>part des apports propres dans BP TOT1</t>
  </si>
  <si>
    <t>part de la demande de la subv. de Paris dans BP TOT1</t>
  </si>
  <si>
    <t>part des sub et orga. privés de soutien à la création et diffusion. dans BP TOT1</t>
  </si>
  <si>
    <t>part autres soutiens privés et sources de fin.</t>
  </si>
  <si>
    <t>A</t>
  </si>
  <si>
    <t>AD</t>
  </si>
  <si>
    <t>Subventions publiques fléchées sur le projet</t>
  </si>
  <si>
    <t>Etat (préciser DRAC, DGCA, CGET...) :</t>
  </si>
  <si>
    <t>Etat (préciser ) :</t>
  </si>
  <si>
    <t>Jeune Théâtre National (JTN)</t>
  </si>
  <si>
    <t>Quote part subventions (préciser):</t>
  </si>
  <si>
    <t>Autres apports de la compagnie (préciser)</t>
  </si>
  <si>
    <t>Emergence</t>
  </si>
  <si>
    <t>Conventionnement</t>
  </si>
  <si>
    <t>Nombre de jours de résidence parisienne cumulés :</t>
  </si>
  <si>
    <t>Période de/des résidence(s) :</t>
  </si>
  <si>
    <t>ACHATS</t>
  </si>
  <si>
    <t>SERVICES EXTERIEURS &amp; PRESTATIONS</t>
  </si>
  <si>
    <t>CHARGES DE PERSONNEL</t>
  </si>
  <si>
    <t>dont nombre d'intervenant.e.s</t>
  </si>
  <si>
    <t>Coproduction</t>
  </si>
  <si>
    <t>Institut Français ou autres établissements publics</t>
  </si>
  <si>
    <t>Autres collectivités (préciser) :</t>
  </si>
  <si>
    <t>Apport en numéraire de(s) la structure(s) accueillant la résidence (si non considérée comme coproductrice)</t>
  </si>
  <si>
    <t>préciser lieu 1</t>
  </si>
  <si>
    <t>préciser lieu 2</t>
  </si>
  <si>
    <t>préciser lieu 3</t>
  </si>
  <si>
    <t>ARTCENA</t>
  </si>
  <si>
    <t>MS totale</t>
  </si>
  <si>
    <t>part des apports en numéraire des structures d'accueil</t>
  </si>
  <si>
    <t>part de la billetterie dans BP TOT1</t>
  </si>
  <si>
    <t>part des cessions dans le BP TOT1</t>
  </si>
  <si>
    <t>part de la coproduction dans le BP TOT1</t>
  </si>
  <si>
    <t>Nom du projet en résidence :</t>
  </si>
  <si>
    <t xml:space="preserve">Nombre de jours dédiés à l'action culturelle : </t>
  </si>
  <si>
    <t>Compagnie conventionnée (O/N) :</t>
  </si>
  <si>
    <t xml:space="preserve">Nom(s) du/des partenaire(s) : </t>
  </si>
  <si>
    <t>Nombre de productions :</t>
  </si>
  <si>
    <t>Age de la compagnie :</t>
  </si>
  <si>
    <t xml:space="preserve">Nombre de jours de résidence parisienne cumulés : </t>
  </si>
  <si>
    <t xml:space="preserve">Période de/des résidence(s) : </t>
  </si>
  <si>
    <t xml:space="preserve">Budget prévisionnel édité au : </t>
  </si>
  <si>
    <t xml:space="preserve">Budget édité au : </t>
  </si>
  <si>
    <t>Prévisionnel</t>
  </si>
  <si>
    <t>Réalisé</t>
  </si>
  <si>
    <t>Apports de la compagnie (réserves)</t>
  </si>
  <si>
    <t>Org. privés de soutien à la créa et à la diff.</t>
  </si>
  <si>
    <t>Autres (préciser) :</t>
  </si>
  <si>
    <t>Soutiens privés</t>
  </si>
  <si>
    <t>Autres sources de financement</t>
  </si>
  <si>
    <t>Fondations (préciser) :</t>
  </si>
  <si>
    <t>Crowdfounding</t>
  </si>
  <si>
    <t>CHARGES</t>
  </si>
  <si>
    <t>PREVISIONNELLES</t>
  </si>
  <si>
    <t>REALISEES</t>
  </si>
  <si>
    <t>PRODUITS</t>
  </si>
  <si>
    <t>Résidence</t>
  </si>
  <si>
    <t>Représentations</t>
  </si>
  <si>
    <t>Action culturelle</t>
  </si>
  <si>
    <t>Valorisations</t>
  </si>
  <si>
    <t>Nombre de personnes</t>
  </si>
  <si>
    <t>Nombre de jours cumulés ou nombre de forfaits</t>
  </si>
  <si>
    <t>TOTAL RESIDENCE(S)</t>
  </si>
  <si>
    <t>TOTAL REPRESENTATIONS</t>
  </si>
  <si>
    <t>TOTAL ACTION CULTURELLE</t>
  </si>
  <si>
    <t xml:space="preserve">Nombre d'artistes </t>
  </si>
  <si>
    <t>Nombre de jours cumulés ou cachets</t>
  </si>
  <si>
    <t>Nombre de technicien.ne.s</t>
  </si>
  <si>
    <t>Nombre de personnes mobilisées (préparation et animation)</t>
  </si>
  <si>
    <t>Nombre d'heures cumulées</t>
  </si>
  <si>
    <r>
      <t>Total des achats</t>
    </r>
    <r>
      <rPr>
        <i/>
        <sz val="11"/>
        <color theme="1"/>
        <rFont val="Calibri"/>
        <family val="2"/>
        <scheme val="minor"/>
      </rPr>
      <t xml:space="preserve"> - rentrée automatique</t>
    </r>
  </si>
  <si>
    <r>
      <t>Total des services extérieurs et prestations</t>
    </r>
    <r>
      <rPr>
        <i/>
        <sz val="11"/>
        <color theme="1"/>
        <rFont val="Calibri"/>
        <family val="2"/>
        <scheme val="minor"/>
      </rPr>
      <t xml:space="preserve"> - rentrée automatique</t>
    </r>
  </si>
  <si>
    <t xml:space="preserve">Total des rémunérations (brut chargé) </t>
  </si>
  <si>
    <t>PREVISIONNELS</t>
  </si>
  <si>
    <t>Préciser</t>
  </si>
  <si>
    <t>Encart à remplir dans le cas d'un soutien de la Ville de Paris</t>
  </si>
  <si>
    <t>REALISES</t>
  </si>
  <si>
    <t>Pour calculer la masse salariale, veuillez vous reporter aux grilles de rémunération (convention collective).
Les colonnes correspondant aux charges et produits réalisés ne sont à remplir uniquement dans le cas d'un soutien de la Ville de Paris.</t>
  </si>
  <si>
    <t>Billetterie (dans le cas d'une coréalisation pour les représentations parisiennes dans le cadre de la résidence)</t>
  </si>
  <si>
    <t>% de remplissage</t>
  </si>
  <si>
    <t>jauge - nombre de places</t>
  </si>
  <si>
    <t>prix moyen en €</t>
  </si>
  <si>
    <t>nombre de représentations</t>
  </si>
  <si>
    <t>% de répartition et/ou montant du min. garanti</t>
  </si>
  <si>
    <t xml:space="preserve">Autres (préciser) : </t>
  </si>
  <si>
    <t>BUDGET PROPOSE PAR LA COMPAGNIE (recopier les montants et ce à quoi ils renvoient)</t>
  </si>
  <si>
    <t>A ? AD ? EA ?</t>
  </si>
  <si>
    <t>NB</t>
  </si>
  <si>
    <t>CACHETS ? SERVICES ? JOURS ? FORFAIT ?</t>
  </si>
  <si>
    <t>Masse salariale brut chargée</t>
  </si>
  <si>
    <t>Artistique</t>
  </si>
  <si>
    <t>personnes</t>
  </si>
  <si>
    <t>Technique</t>
  </si>
  <si>
    <t>Admin</t>
  </si>
  <si>
    <t>Rpz</t>
  </si>
  <si>
    <t>Arrondir si besoin le montant de la billetterie</t>
  </si>
  <si>
    <t>Sous-Total 1</t>
  </si>
  <si>
    <t>Achats</t>
  </si>
  <si>
    <t>% remplissage</t>
  </si>
  <si>
    <t>places</t>
  </si>
  <si>
    <t>€ en moyenne</t>
  </si>
  <si>
    <t>représentations</t>
  </si>
  <si>
    <t>% recette</t>
  </si>
  <si>
    <t>Sous-Total 2</t>
  </si>
  <si>
    <t>Commentaires</t>
  </si>
  <si>
    <t>Services extérieures et prestations</t>
  </si>
  <si>
    <t>Autres soutiens</t>
  </si>
  <si>
    <t>Sous-Total 3</t>
  </si>
  <si>
    <t>Différence charges/produits</t>
  </si>
  <si>
    <t>TOTAL</t>
  </si>
  <si>
    <t>BUDGET REVU PAR LE BS (les données sont copiées du tableau précédent, on peut ensuite les ajuster selon nos estimations)</t>
  </si>
  <si>
    <t>Modifier les salaires ici</t>
  </si>
  <si>
    <t>Billetterie</t>
  </si>
  <si>
    <t>PROPOSITION</t>
  </si>
  <si>
    <t>TOTAL 1</t>
  </si>
  <si>
    <t>BESOIN</t>
  </si>
  <si>
    <t>TOTAL 2</t>
  </si>
  <si>
    <t>Rsd</t>
  </si>
  <si>
    <t>Coût Plateau</t>
  </si>
  <si>
    <t>Non utilisé</t>
  </si>
  <si>
    <t>RH (en heures -ex 3 jours=24h)</t>
  </si>
  <si>
    <t>Sous-Total 4</t>
  </si>
  <si>
    <t>proposition BS (brut chargé arrondi)</t>
  </si>
  <si>
    <t>répétitions/créations</t>
  </si>
  <si>
    <t>proposition BS SI mensualisation</t>
  </si>
  <si>
    <t>actions culturelles</t>
  </si>
  <si>
    <t>Résidence (AAP résidence)</t>
  </si>
  <si>
    <t>cachet/jour</t>
  </si>
  <si>
    <t>une ou égale à 2</t>
  </si>
  <si>
    <t>conv : 237€</t>
  </si>
  <si>
    <t>conv : si CDI ou CDD+4mois = 3229€/mois, soit 106€/j</t>
  </si>
  <si>
    <t>tarif journalier (comprend la préparation, la réalisation et le bilan)</t>
  </si>
  <si>
    <t>répétition lors de la diffusion (APP diffusion)</t>
  </si>
  <si>
    <t>service</t>
  </si>
  <si>
    <t>plus de 2</t>
  </si>
  <si>
    <t>conv : 206€</t>
  </si>
  <si>
    <t>DRAC recommande 34€40/h (brut non chargé) = 53€:h brut chargé</t>
  </si>
  <si>
    <t>* convention : un service brut chargé = 58,42x1,55 = 90,50€, donc une journée (2 services) = 181€</t>
  </si>
  <si>
    <t>refaire avec 1,57</t>
  </si>
  <si>
    <t>* brut chargé = xxx€ x 1,55</t>
  </si>
  <si>
    <t>jour</t>
  </si>
  <si>
    <t>conv : 250€</t>
  </si>
  <si>
    <t>répétition diffusion</t>
  </si>
  <si>
    <t>conv : 218€</t>
  </si>
  <si>
    <t>* convention : un service brut chargé = 58,42x1,64= 96€, donc une journée (2 services) = 192€</t>
  </si>
  <si>
    <t>refaire avec 1,65</t>
  </si>
  <si>
    <t>* brut chargé = xxx€ x1,64</t>
  </si>
  <si>
    <t>POUR TOUT LE MONDE</t>
  </si>
  <si>
    <t>convention</t>
  </si>
  <si>
    <t>proposition BS</t>
  </si>
  <si>
    <t>repas principal</t>
  </si>
  <si>
    <t>au lieu de 18 précédemment</t>
  </si>
  <si>
    <t>chambre + petit dej</t>
  </si>
  <si>
    <t>CHARGES COMMUNICATION ET ADMINISTRATION/DIFFUSION/PRODUCTION</t>
  </si>
  <si>
    <t>Apport en numéraire de(s) la structure(s) accueillant la résidence</t>
  </si>
  <si>
    <t>Sous -Total 1</t>
  </si>
  <si>
    <t xml:space="preserve">Préciser : </t>
  </si>
  <si>
    <t>Sous-Total 5</t>
  </si>
  <si>
    <t xml:space="preserve">Nombre total d'artistes : </t>
  </si>
  <si>
    <t xml:space="preserve">Nombre total de jours : </t>
  </si>
  <si>
    <t xml:space="preserve">Nombre total de jours :  </t>
  </si>
  <si>
    <t>Nombre de personnes :</t>
  </si>
  <si>
    <t>Exception Danse</t>
  </si>
  <si>
    <t>Admin + com (15%)</t>
  </si>
  <si>
    <t>L'action culturelle : calculer le nombre d'heures cumulées si présentée en jours et si nombre de personnes mobilisées variable.
Admin et com : ils doivent être supprimés du tableau vert pour ensuite être calculés automatiquement (E75) sur la base de 15% du budget global. en revanche, si le montant des frais d'admin et de com sont inférieurs aux 15%, reprendre sur cette ligne 75 le cumul du budget initial en com et admin.</t>
  </si>
  <si>
    <t>Cession (uniquement pour une diffusion parisienne dans l'espace public, valorisée dans le cadre d'une demande d'aide à la résidence pour les arts de la rue)</t>
  </si>
  <si>
    <r>
      <t>Cession (</t>
    </r>
    <r>
      <rPr>
        <b/>
        <u/>
        <sz val="11"/>
        <color theme="1"/>
        <rFont val="Bahnschrift Condensed"/>
        <family val="2"/>
      </rPr>
      <t>arts de la rue uniquement</t>
    </r>
  </si>
  <si>
    <t>140€ / jour de résidence ou de représentation (y compris quand 2 rpz dans la journée)</t>
  </si>
  <si>
    <t>233€/ jour (1 heure d'échauffement + 2 services)</t>
  </si>
  <si>
    <t>15% du BP max</t>
  </si>
  <si>
    <t>n'existe pas</t>
  </si>
  <si>
    <t>EAC</t>
  </si>
  <si>
    <t xml:space="preserve">Nombre de technicien.ne.s (préciser ICI la répartirtion et le nb de jours ou de service)
                                                                                          Nombre total de personnes à la technique :
</t>
  </si>
  <si>
    <t xml:space="preserve">Nombre d'artistes et de jours  (préciser ICI la répartition selon les personnes) 
</t>
  </si>
  <si>
    <t>Nombre de jours ou  forfaits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</si>
</sst>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_-* #,##0.00\ [$€-40C]_-;\-* #,##0.00\ [$€-40C]_-;_-* &quot;-&quot;??\ [$€-40C]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Bahnschrift Condensed"/>
      <family val="2"/>
    </font>
    <font>
      <sz val="11"/>
      <color theme="1"/>
      <name val="Bahnschrift Condensed"/>
      <family val="2"/>
    </font>
    <font>
      <sz val="10"/>
      <color theme="1"/>
      <name val="Bahnschrift Condensed"/>
      <family val="2"/>
    </font>
    <font>
      <b/>
      <sz val="11"/>
      <color theme="0"/>
      <name val="Bahnschrift Condensed"/>
      <family val="2"/>
    </font>
    <font>
      <sz val="11"/>
      <color theme="0"/>
      <name val="Bahnschrift Condensed"/>
      <family val="2"/>
    </font>
    <font>
      <sz val="11"/>
      <name val="Bahnschrift Condensed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Bahnschrift Condensed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51">
    <xf numFmtId="0" fontId="0" fillId="0" borderId="0" xfId="0"/>
    <xf numFmtId="2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0" fillId="3" borderId="0" xfId="0" applyNumberFormat="1" applyFill="1" applyBorder="1" applyAlignment="1">
      <alignment vertical="center" wrapText="1"/>
    </xf>
    <xf numFmtId="2" fontId="0" fillId="3" borderId="0" xfId="0" applyNumberForma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vertical="center" wrapText="1"/>
    </xf>
    <xf numFmtId="2" fontId="0" fillId="0" borderId="0" xfId="0" applyNumberFormat="1" applyBorder="1" applyAlignment="1">
      <alignment vertical="center" wrapText="1"/>
    </xf>
    <xf numFmtId="2" fontId="0" fillId="3" borderId="0" xfId="0" applyNumberFormat="1" applyFill="1" applyAlignment="1">
      <alignment vertical="center" wrapText="1"/>
    </xf>
    <xf numFmtId="2" fontId="0" fillId="3" borderId="0" xfId="0" applyNumberFormat="1" applyFill="1" applyAlignment="1">
      <alignment horizontal="left" vertical="center" wrapText="1"/>
    </xf>
    <xf numFmtId="164" fontId="0" fillId="3" borderId="1" xfId="0" applyNumberFormat="1" applyFill="1" applyBorder="1" applyAlignment="1" applyProtection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165" fontId="0" fillId="3" borderId="0" xfId="0" applyNumberFormat="1" applyFill="1" applyBorder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2" fontId="0" fillId="3" borderId="1" xfId="0" applyNumberFormat="1" applyFill="1" applyBorder="1" applyAlignment="1" applyProtection="1">
      <alignment vertical="center" wrapText="1"/>
    </xf>
    <xf numFmtId="9" fontId="0" fillId="3" borderId="1" xfId="0" applyNumberFormat="1" applyFill="1" applyBorder="1" applyAlignment="1">
      <alignment vertical="center" wrapText="1"/>
    </xf>
    <xf numFmtId="2" fontId="0" fillId="3" borderId="1" xfId="0" applyNumberFormat="1" applyFill="1" applyBorder="1" applyAlignment="1">
      <alignment horizontal="left" vertical="center" wrapText="1"/>
    </xf>
    <xf numFmtId="2" fontId="8" fillId="0" borderId="0" xfId="0" applyNumberFormat="1" applyFont="1" applyBorder="1" applyAlignment="1">
      <alignment vertical="center" wrapText="1"/>
    </xf>
    <xf numFmtId="2" fontId="0" fillId="3" borderId="3" xfId="0" applyNumberFormat="1" applyFill="1" applyBorder="1" applyAlignment="1">
      <alignment horizontal="left" vertical="center" wrapText="1"/>
    </xf>
    <xf numFmtId="164" fontId="0" fillId="3" borderId="0" xfId="0" applyNumberFormat="1" applyFill="1" applyBorder="1" applyAlignment="1">
      <alignment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1" fontId="7" fillId="3" borderId="0" xfId="0" applyNumberFormat="1" applyFont="1" applyFill="1" applyBorder="1" applyAlignment="1">
      <alignment horizontal="left" vertical="center" wrapText="1"/>
    </xf>
    <xf numFmtId="1" fontId="0" fillId="3" borderId="0" xfId="0" applyNumberFormat="1" applyFill="1" applyBorder="1" applyAlignment="1">
      <alignment vertical="center" wrapText="1"/>
    </xf>
    <xf numFmtId="1" fontId="0" fillId="3" borderId="0" xfId="0" applyNumberFormat="1" applyFill="1" applyBorder="1" applyAlignment="1">
      <alignment horizontal="center" vertical="center" wrapText="1"/>
    </xf>
    <xf numFmtId="1" fontId="0" fillId="3" borderId="0" xfId="0" applyNumberFormat="1" applyFill="1" applyAlignment="1">
      <alignment vertical="center" wrapText="1"/>
    </xf>
    <xf numFmtId="1" fontId="0" fillId="0" borderId="0" xfId="0" applyNumberFormat="1" applyAlignment="1">
      <alignment vertical="center" wrapText="1"/>
    </xf>
    <xf numFmtId="2" fontId="8" fillId="3" borderId="0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9" fontId="0" fillId="3" borderId="0" xfId="0" applyNumberFormat="1" applyFill="1" applyBorder="1" applyAlignment="1">
      <alignment horizontal="center" vertical="center" wrapText="1"/>
    </xf>
    <xf numFmtId="0" fontId="1" fillId="0" borderId="0" xfId="0" applyFont="1"/>
    <xf numFmtId="0" fontId="1" fillId="3" borderId="0" xfId="0" applyFont="1" applyFill="1"/>
    <xf numFmtId="0" fontId="1" fillId="3" borderId="0" xfId="0" applyFont="1" applyFill="1" applyBorder="1"/>
    <xf numFmtId="1" fontId="7" fillId="3" borderId="0" xfId="0" applyNumberFormat="1" applyFont="1" applyFill="1" applyBorder="1" applyAlignment="1">
      <alignment horizontal="left"/>
    </xf>
    <xf numFmtId="165" fontId="0" fillId="3" borderId="0" xfId="0" applyNumberFormat="1" applyFill="1" applyAlignment="1">
      <alignment horizontal="right" vertical="center" wrapText="1"/>
    </xf>
    <xf numFmtId="2" fontId="7" fillId="3" borderId="0" xfId="0" applyNumberFormat="1" applyFont="1" applyFill="1" applyBorder="1" applyAlignment="1">
      <alignment vertical="center"/>
    </xf>
    <xf numFmtId="2" fontId="7" fillId="3" borderId="0" xfId="0" applyNumberFormat="1" applyFont="1" applyFill="1" applyBorder="1" applyAlignment="1">
      <alignment vertical="center" wrapText="1"/>
    </xf>
    <xf numFmtId="1" fontId="1" fillId="3" borderId="0" xfId="0" applyNumberFormat="1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1" fontId="0" fillId="3" borderId="0" xfId="0" applyNumberFormat="1" applyFont="1" applyFill="1" applyBorder="1" applyAlignment="1">
      <alignment horizontal="right" vertical="center" wrapText="1"/>
    </xf>
    <xf numFmtId="1" fontId="2" fillId="3" borderId="0" xfId="0" applyNumberFormat="1" applyFont="1" applyFill="1" applyBorder="1" applyAlignment="1">
      <alignment horizontal="right" vertical="center" wrapText="1"/>
    </xf>
    <xf numFmtId="1" fontId="0" fillId="3" borderId="0" xfId="0" applyNumberFormat="1" applyFill="1" applyBorder="1" applyAlignment="1">
      <alignment horizontal="right" vertical="center" wrapText="1"/>
    </xf>
    <xf numFmtId="2" fontId="1" fillId="3" borderId="0" xfId="0" applyNumberFormat="1" applyFont="1" applyFill="1" applyBorder="1" applyAlignment="1">
      <alignment horizontal="left" vertical="center" wrapText="1"/>
    </xf>
    <xf numFmtId="1" fontId="1" fillId="3" borderId="0" xfId="0" applyNumberFormat="1" applyFont="1" applyFill="1" applyBorder="1" applyAlignment="1">
      <alignment horizontal="center" vertical="center" wrapText="1"/>
    </xf>
    <xf numFmtId="1" fontId="8" fillId="3" borderId="0" xfId="0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horizontal="right" vertical="center" wrapText="1"/>
    </xf>
    <xf numFmtId="1" fontId="1" fillId="2" borderId="9" xfId="0" applyNumberFormat="1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vertical="center" wrapText="1"/>
    </xf>
    <xf numFmtId="1" fontId="8" fillId="4" borderId="7" xfId="0" applyNumberFormat="1" applyFont="1" applyFill="1" applyBorder="1" applyAlignment="1">
      <alignment horizontal="right" vertical="center" wrapText="1"/>
    </xf>
    <xf numFmtId="1" fontId="8" fillId="4" borderId="7" xfId="0" applyNumberFormat="1" applyFont="1" applyFill="1" applyBorder="1" applyAlignment="1">
      <alignment vertical="center" wrapText="1"/>
    </xf>
    <xf numFmtId="2" fontId="8" fillId="3" borderId="23" xfId="0" applyNumberFormat="1" applyFont="1" applyFill="1" applyBorder="1" applyAlignment="1">
      <alignment horizontal="center" vertical="center" wrapText="1"/>
    </xf>
    <xf numFmtId="1" fontId="0" fillId="5" borderId="25" xfId="0" applyNumberFormat="1" applyFont="1" applyFill="1" applyBorder="1" applyAlignment="1">
      <alignment horizontal="right" vertical="center" wrapText="1"/>
    </xf>
    <xf numFmtId="1" fontId="2" fillId="5" borderId="25" xfId="0" applyNumberFormat="1" applyFont="1" applyFill="1" applyBorder="1" applyAlignment="1">
      <alignment horizontal="right" vertical="center" wrapText="1"/>
    </xf>
    <xf numFmtId="1" fontId="0" fillId="5" borderId="25" xfId="0" applyNumberFormat="1" applyFill="1" applyBorder="1" applyAlignment="1">
      <alignment horizontal="right" vertical="center" wrapText="1"/>
    </xf>
    <xf numFmtId="1" fontId="0" fillId="5" borderId="24" xfId="0" applyNumberFormat="1" applyFill="1" applyBorder="1" applyAlignment="1">
      <alignment horizontal="right" vertical="center" wrapText="1"/>
    </xf>
    <xf numFmtId="1" fontId="1" fillId="5" borderId="25" xfId="0" applyNumberFormat="1" applyFont="1" applyFill="1" applyBorder="1" applyAlignment="1">
      <alignment horizontal="center" vertical="center" wrapText="1"/>
    </xf>
    <xf numFmtId="1" fontId="0" fillId="5" borderId="24" xfId="0" applyNumberFormat="1" applyFill="1" applyBorder="1" applyAlignment="1">
      <alignment vertical="center" wrapText="1"/>
    </xf>
    <xf numFmtId="1" fontId="0" fillId="5" borderId="25" xfId="0" applyNumberFormat="1" applyFill="1" applyBorder="1" applyAlignment="1">
      <alignment vertical="center" wrapText="1"/>
    </xf>
    <xf numFmtId="1" fontId="0" fillId="5" borderId="26" xfId="0" applyNumberFormat="1" applyFill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0" fillId="5" borderId="25" xfId="0" applyNumberFormat="1" applyFont="1" applyFill="1" applyBorder="1" applyAlignment="1">
      <alignment horizontal="center" vertical="center" wrapText="1"/>
    </xf>
    <xf numFmtId="2" fontId="0" fillId="5" borderId="25" xfId="0" applyNumberForma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0" fillId="0" borderId="3" xfId="0" applyNumberFormat="1" applyFont="1" applyBorder="1" applyAlignment="1">
      <alignment horizontal="left" vertical="center" wrapText="1"/>
    </xf>
    <xf numFmtId="2" fontId="0" fillId="3" borderId="3" xfId="0" applyNumberFormat="1" applyFont="1" applyFill="1" applyBorder="1" applyAlignment="1">
      <alignment horizontal="left" vertical="center" wrapText="1"/>
    </xf>
    <xf numFmtId="2" fontId="0" fillId="5" borderId="5" xfId="0" applyNumberFormat="1" applyFill="1" applyBorder="1" applyAlignment="1">
      <alignment vertical="center" wrapText="1"/>
    </xf>
    <xf numFmtId="2" fontId="0" fillId="5" borderId="33" xfId="0" applyNumberFormat="1" applyFill="1" applyBorder="1" applyAlignment="1">
      <alignment vertical="center" wrapText="1"/>
    </xf>
    <xf numFmtId="1" fontId="1" fillId="2" borderId="25" xfId="0" applyNumberFormat="1" applyFont="1" applyFill="1" applyBorder="1" applyAlignment="1">
      <alignment vertical="center" wrapText="1"/>
    </xf>
    <xf numFmtId="1" fontId="1" fillId="2" borderId="26" xfId="0" applyNumberFormat="1" applyFont="1" applyFill="1" applyBorder="1" applyAlignment="1">
      <alignment vertical="center" wrapText="1"/>
    </xf>
    <xf numFmtId="1" fontId="8" fillId="4" borderId="30" xfId="0" applyNumberFormat="1" applyFont="1" applyFill="1" applyBorder="1" applyAlignment="1">
      <alignment horizontal="right" vertical="center" wrapText="1"/>
    </xf>
    <xf numFmtId="1" fontId="8" fillId="4" borderId="30" xfId="0" applyNumberFormat="1" applyFont="1" applyFill="1" applyBorder="1" applyAlignment="1">
      <alignment vertical="center" wrapText="1"/>
    </xf>
    <xf numFmtId="1" fontId="1" fillId="5" borderId="25" xfId="0" applyNumberFormat="1" applyFont="1" applyFill="1" applyBorder="1" applyAlignment="1">
      <alignment horizontal="right" vertical="center" wrapText="1"/>
    </xf>
    <xf numFmtId="1" fontId="0" fillId="5" borderId="24" xfId="0" applyNumberFormat="1" applyFont="1" applyFill="1" applyBorder="1" applyAlignment="1">
      <alignment vertical="top" wrapText="1"/>
    </xf>
    <xf numFmtId="2" fontId="1" fillId="0" borderId="3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1" fontId="0" fillId="5" borderId="25" xfId="0" applyNumberFormat="1" applyFont="1" applyFill="1" applyBorder="1" applyAlignment="1">
      <alignment horizontal="left" vertical="top" wrapText="1"/>
    </xf>
    <xf numFmtId="1" fontId="1" fillId="5" borderId="26" xfId="0" applyNumberFormat="1" applyFont="1" applyFill="1" applyBorder="1" applyAlignment="1">
      <alignment horizontal="right" vertical="center" wrapText="1"/>
    </xf>
    <xf numFmtId="1" fontId="0" fillId="5" borderId="25" xfId="0" applyNumberFormat="1" applyFont="1" applyFill="1" applyBorder="1" applyAlignment="1">
      <alignment vertical="top" wrapText="1"/>
    </xf>
    <xf numFmtId="1" fontId="0" fillId="5" borderId="24" xfId="0" applyNumberFormat="1" applyFont="1" applyFill="1" applyBorder="1" applyAlignment="1">
      <alignment horizontal="right" vertical="center" wrapText="1"/>
    </xf>
    <xf numFmtId="1" fontId="0" fillId="3" borderId="0" xfId="0" applyNumberFormat="1" applyFont="1" applyFill="1" applyBorder="1" applyAlignment="1">
      <alignment horizontal="left" vertical="center" wrapText="1"/>
    </xf>
    <xf numFmtId="1" fontId="0" fillId="3" borderId="0" xfId="0" applyNumberFormat="1" applyFont="1" applyFill="1" applyBorder="1" applyAlignment="1">
      <alignment vertical="center" wrapText="1"/>
    </xf>
    <xf numFmtId="165" fontId="7" fillId="3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>
      <alignment horizontal="left" vertical="center" wrapText="1"/>
    </xf>
    <xf numFmtId="2" fontId="1" fillId="3" borderId="0" xfId="0" applyNumberFormat="1" applyFont="1" applyFill="1" applyBorder="1" applyAlignment="1">
      <alignment vertical="center" wrapText="1"/>
    </xf>
    <xf numFmtId="1" fontId="8" fillId="3" borderId="0" xfId="0" applyNumberFormat="1" applyFont="1" applyFill="1" applyBorder="1" applyAlignment="1">
      <alignment horizontal="right" vertical="center" wrapText="1"/>
    </xf>
    <xf numFmtId="2" fontId="0" fillId="5" borderId="26" xfId="0" applyNumberFormat="1" applyFont="1" applyFill="1" applyBorder="1" applyAlignment="1">
      <alignment horizontal="center" vertical="center" wrapText="1"/>
    </xf>
    <xf numFmtId="1" fontId="8" fillId="3" borderId="30" xfId="0" applyNumberFormat="1" applyFont="1" applyFill="1" applyBorder="1" applyAlignment="1">
      <alignment horizontal="right" vertical="center" wrapText="1"/>
    </xf>
    <xf numFmtId="2" fontId="0" fillId="5" borderId="24" xfId="0" applyNumberFormat="1" applyFill="1" applyBorder="1" applyAlignment="1">
      <alignment horizontal="center" vertical="center" wrapText="1"/>
    </xf>
    <xf numFmtId="2" fontId="0" fillId="5" borderId="39" xfId="0" applyNumberFormat="1" applyFill="1" applyBorder="1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2" fontId="0" fillId="3" borderId="40" xfId="0" applyNumberFormat="1" applyFill="1" applyBorder="1" applyAlignment="1">
      <alignment horizontal="center" vertical="center" wrapText="1"/>
    </xf>
    <xf numFmtId="9" fontId="0" fillId="3" borderId="40" xfId="0" applyNumberFormat="1" applyFill="1" applyBorder="1" applyAlignment="1">
      <alignment vertical="center" wrapText="1"/>
    </xf>
    <xf numFmtId="1" fontId="4" fillId="3" borderId="0" xfId="0" applyNumberFormat="1" applyFont="1" applyFill="1" applyBorder="1" applyAlignment="1">
      <alignment horizontal="center" vertical="center"/>
    </xf>
    <xf numFmtId="1" fontId="0" fillId="5" borderId="22" xfId="0" applyNumberFormat="1" applyFont="1" applyFill="1" applyBorder="1" applyAlignment="1">
      <alignment horizontal="right" vertical="center" wrapText="1"/>
    </xf>
    <xf numFmtId="1" fontId="1" fillId="5" borderId="22" xfId="0" applyNumberFormat="1" applyFont="1" applyFill="1" applyBorder="1" applyAlignment="1">
      <alignment horizontal="right" vertical="center" wrapText="1"/>
    </xf>
    <xf numFmtId="1" fontId="0" fillId="5" borderId="22" xfId="0" applyNumberFormat="1" applyFill="1" applyBorder="1" applyAlignment="1">
      <alignment horizontal="right" vertical="center" wrapText="1"/>
    </xf>
    <xf numFmtId="1" fontId="0" fillId="5" borderId="38" xfId="0" applyNumberFormat="1" applyFont="1" applyFill="1" applyBorder="1" applyAlignment="1">
      <alignment horizontal="right" vertical="center" wrapText="1"/>
    </xf>
    <xf numFmtId="1" fontId="0" fillId="5" borderId="38" xfId="0" applyNumberFormat="1" applyFill="1" applyBorder="1" applyAlignment="1">
      <alignment horizontal="right" vertical="center" wrapText="1"/>
    </xf>
    <xf numFmtId="1" fontId="1" fillId="3" borderId="11" xfId="0" applyNumberFormat="1" applyFont="1" applyFill="1" applyBorder="1" applyAlignment="1">
      <alignment vertical="center" wrapText="1"/>
    </xf>
    <xf numFmtId="1" fontId="0" fillId="3" borderId="11" xfId="0" applyNumberFormat="1" applyFill="1" applyBorder="1" applyAlignment="1">
      <alignment horizontal="right" vertical="center" wrapText="1"/>
    </xf>
    <xf numFmtId="1" fontId="8" fillId="4" borderId="42" xfId="0" applyNumberFormat="1" applyFont="1" applyFill="1" applyBorder="1" applyAlignment="1">
      <alignment horizontal="right" vertical="center" wrapText="1"/>
    </xf>
    <xf numFmtId="1" fontId="0" fillId="5" borderId="44" xfId="0" applyNumberFormat="1" applyFill="1" applyBorder="1" applyAlignment="1">
      <alignment horizontal="right" vertical="center" wrapText="1"/>
    </xf>
    <xf numFmtId="2" fontId="8" fillId="0" borderId="45" xfId="0" applyNumberFormat="1" applyFont="1" applyBorder="1" applyAlignment="1">
      <alignment horizontal="center" vertical="center" wrapText="1"/>
    </xf>
    <xf numFmtId="2" fontId="0" fillId="3" borderId="9" xfId="0" applyNumberFormat="1" applyFont="1" applyFill="1" applyBorder="1" applyAlignment="1">
      <alignment horizontal="left" vertical="center" wrapText="1"/>
    </xf>
    <xf numFmtId="2" fontId="0" fillId="3" borderId="9" xfId="0" applyNumberFormat="1" applyFont="1" applyFill="1" applyBorder="1" applyAlignment="1">
      <alignment vertical="center" wrapText="1"/>
    </xf>
    <xf numFmtId="2" fontId="7" fillId="3" borderId="0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vertical="center"/>
    </xf>
    <xf numFmtId="2" fontId="11" fillId="2" borderId="25" xfId="0" applyNumberFormat="1" applyFont="1" applyFill="1" applyBorder="1" applyAlignment="1">
      <alignment horizontal="center" vertical="center" wrapText="1"/>
    </xf>
    <xf numFmtId="1" fontId="1" fillId="2" borderId="26" xfId="0" applyNumberFormat="1" applyFont="1" applyFill="1" applyBorder="1" applyAlignment="1">
      <alignment horizontal="center" vertical="center" wrapText="1"/>
    </xf>
    <xf numFmtId="1" fontId="3" fillId="5" borderId="42" xfId="0" applyNumberFormat="1" applyFont="1" applyFill="1" applyBorder="1" applyAlignment="1">
      <alignment horizontal="right" vertical="center" wrapText="1"/>
    </xf>
    <xf numFmtId="2" fontId="0" fillId="5" borderId="30" xfId="0" applyNumberFormat="1" applyFont="1" applyFill="1" applyBorder="1" applyAlignment="1">
      <alignment horizontal="center" vertical="center" wrapText="1"/>
    </xf>
    <xf numFmtId="2" fontId="1" fillId="5" borderId="24" xfId="0" applyNumberFormat="1" applyFont="1" applyFill="1" applyBorder="1" applyAlignment="1">
      <alignment vertical="center" wrapText="1"/>
    </xf>
    <xf numFmtId="1" fontId="1" fillId="5" borderId="24" xfId="0" applyNumberFormat="1" applyFont="1" applyFill="1" applyBorder="1" applyAlignment="1">
      <alignment vertical="center" wrapText="1"/>
    </xf>
    <xf numFmtId="2" fontId="0" fillId="5" borderId="25" xfId="0" applyNumberFormat="1" applyFill="1" applyBorder="1" applyAlignment="1">
      <alignment vertical="center" wrapText="1"/>
    </xf>
    <xf numFmtId="1" fontId="0" fillId="5" borderId="39" xfId="0" applyNumberFormat="1" applyFill="1" applyBorder="1" applyAlignment="1">
      <alignment horizontal="right"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/>
    <xf numFmtId="166" fontId="15" fillId="0" borderId="1" xfId="0" applyNumberFormat="1" applyFont="1" applyBorder="1"/>
    <xf numFmtId="1" fontId="15" fillId="9" borderId="1" xfId="0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166" fontId="15" fillId="9" borderId="1" xfId="0" applyNumberFormat="1" applyFont="1" applyFill="1" applyBorder="1" applyAlignment="1">
      <alignment horizontal="center"/>
    </xf>
    <xf numFmtId="2" fontId="15" fillId="0" borderId="1" xfId="0" applyNumberFormat="1" applyFont="1" applyBorder="1" applyAlignment="1"/>
    <xf numFmtId="1" fontId="15" fillId="10" borderId="1" xfId="0" applyNumberFormat="1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166" fontId="15" fillId="10" borderId="1" xfId="0" applyNumberFormat="1" applyFont="1" applyFill="1" applyBorder="1" applyAlignment="1">
      <alignment horizontal="center"/>
    </xf>
    <xf numFmtId="44" fontId="15" fillId="10" borderId="1" xfId="1" applyFont="1" applyFill="1" applyBorder="1" applyAlignment="1">
      <alignment horizontal="center"/>
    </xf>
    <xf numFmtId="166" fontId="15" fillId="7" borderId="1" xfId="0" applyNumberFormat="1" applyFont="1" applyFill="1" applyBorder="1"/>
    <xf numFmtId="1" fontId="15" fillId="0" borderId="1" xfId="0" applyNumberFormat="1" applyFont="1" applyBorder="1"/>
    <xf numFmtId="166" fontId="18" fillId="11" borderId="1" xfId="0" applyNumberFormat="1" applyFont="1" applyFill="1" applyBorder="1"/>
    <xf numFmtId="0" fontId="15" fillId="0" borderId="1" xfId="0" applyFont="1" applyBorder="1" applyAlignment="1">
      <alignment vertical="center"/>
    </xf>
    <xf numFmtId="166" fontId="17" fillId="12" borderId="1" xfId="0" applyNumberFormat="1" applyFont="1" applyFill="1" applyBorder="1"/>
    <xf numFmtId="0" fontId="15" fillId="13" borderId="48" xfId="0" applyFont="1" applyFill="1" applyBorder="1" applyAlignment="1">
      <alignment horizontal="center" vertical="center" wrapText="1"/>
    </xf>
    <xf numFmtId="166" fontId="19" fillId="13" borderId="7" xfId="0" applyNumberFormat="1" applyFont="1" applyFill="1" applyBorder="1"/>
    <xf numFmtId="2" fontId="0" fillId="0" borderId="5" xfId="0" applyNumberFormat="1" applyFont="1" applyBorder="1" applyAlignment="1">
      <alignment horizontal="right" wrapText="1"/>
    </xf>
    <xf numFmtId="0" fontId="15" fillId="10" borderId="0" xfId="0" applyFont="1" applyFill="1" applyBorder="1" applyAlignment="1">
      <alignment horizontal="center" vertical="center" wrapText="1"/>
    </xf>
    <xf numFmtId="0" fontId="15" fillId="10" borderId="55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5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6" fontId="19" fillId="7" borderId="1" xfId="0" applyNumberFormat="1" applyFont="1" applyFill="1" applyBorder="1"/>
    <xf numFmtId="166" fontId="19" fillId="0" borderId="1" xfId="0" applyNumberFormat="1" applyFont="1" applyBorder="1"/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13" borderId="3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6" fontId="0" fillId="3" borderId="62" xfId="0" applyNumberFormat="1" applyFill="1" applyBorder="1" applyAlignment="1">
      <alignment horizontal="center" vertical="center" wrapText="1"/>
    </xf>
    <xf numFmtId="6" fontId="0" fillId="3" borderId="0" xfId="0" applyNumberForma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6" fontId="0" fillId="3" borderId="62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left" vertical="center" wrapText="1"/>
    </xf>
    <xf numFmtId="0" fontId="1" fillId="3" borderId="63" xfId="0" applyFont="1" applyFill="1" applyBorder="1" applyAlignment="1">
      <alignment vertical="center" wrapText="1"/>
    </xf>
    <xf numFmtId="6" fontId="0" fillId="3" borderId="47" xfId="0" applyNumberFormat="1" applyFill="1" applyBorder="1" applyAlignment="1">
      <alignment horizontal="center" vertical="center" wrapText="1"/>
    </xf>
    <xf numFmtId="6" fontId="1" fillId="3" borderId="46" xfId="0" applyNumberFormat="1" applyFont="1" applyFill="1" applyBorder="1" applyAlignment="1">
      <alignment horizontal="center" vertical="center" wrapText="1"/>
    </xf>
    <xf numFmtId="6" fontId="0" fillId="3" borderId="39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6" fontId="13" fillId="3" borderId="0" xfId="0" applyNumberFormat="1" applyFont="1" applyFill="1" applyBorder="1" applyAlignment="1">
      <alignment horizontal="center" vertical="center" wrapText="1"/>
    </xf>
    <xf numFmtId="0" fontId="0" fillId="3" borderId="41" xfId="0" applyFill="1" applyBorder="1" applyAlignment="1">
      <alignment vertical="center" wrapText="1"/>
    </xf>
    <xf numFmtId="0" fontId="0" fillId="3" borderId="46" xfId="0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48" xfId="0" applyFill="1" applyBorder="1" applyAlignment="1">
      <alignment vertical="center" wrapText="1"/>
    </xf>
    <xf numFmtId="0" fontId="1" fillId="3" borderId="61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8" fontId="0" fillId="3" borderId="1" xfId="0" applyNumberFormat="1" applyFill="1" applyBorder="1" applyAlignment="1">
      <alignment vertical="center" wrapText="1"/>
    </xf>
    <xf numFmtId="8" fontId="0" fillId="13" borderId="9" xfId="0" applyNumberFormat="1" applyFill="1" applyBorder="1" applyAlignment="1">
      <alignment horizontal="right" vertical="center" wrapText="1"/>
    </xf>
    <xf numFmtId="8" fontId="0" fillId="3" borderId="0" xfId="0" applyNumberFormat="1" applyFill="1" applyBorder="1" applyAlignment="1">
      <alignment horizontal="center" vertical="center" wrapText="1"/>
    </xf>
    <xf numFmtId="8" fontId="0" fillId="3" borderId="0" xfId="0" applyNumberFormat="1" applyFill="1" applyAlignment="1">
      <alignment horizontal="center" vertical="center" wrapText="1"/>
    </xf>
    <xf numFmtId="0" fontId="0" fillId="3" borderId="46" xfId="0" applyFill="1" applyBorder="1" applyAlignment="1">
      <alignment vertical="center" wrapText="1"/>
    </xf>
    <xf numFmtId="8" fontId="0" fillId="3" borderId="63" xfId="0" applyNumberFormat="1" applyFill="1" applyBorder="1" applyAlignment="1">
      <alignment vertical="center" wrapText="1"/>
    </xf>
    <xf numFmtId="6" fontId="0" fillId="13" borderId="47" xfId="0" applyNumberFormat="1" applyFill="1" applyBorder="1" applyAlignment="1">
      <alignment vertical="center" wrapText="1"/>
    </xf>
    <xf numFmtId="8" fontId="0" fillId="3" borderId="0" xfId="0" applyNumberFormat="1" applyFill="1" applyBorder="1" applyAlignment="1">
      <alignment vertical="center" wrapText="1"/>
    </xf>
    <xf numFmtId="8" fontId="0" fillId="3" borderId="0" xfId="0" applyNumberFormat="1" applyFill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15" fillId="0" borderId="1" xfId="0" applyNumberFormat="1" applyFont="1" applyBorder="1" applyAlignment="1">
      <alignment vertical="center"/>
    </xf>
    <xf numFmtId="1" fontId="0" fillId="0" borderId="19" xfId="0" applyNumberFormat="1" applyBorder="1" applyAlignment="1">
      <alignment vertical="center" wrapText="1"/>
    </xf>
    <xf numFmtId="2" fontId="0" fillId="3" borderId="45" xfId="0" applyNumberFormat="1" applyFill="1" applyBorder="1" applyAlignment="1">
      <alignment vertical="center" wrapText="1"/>
    </xf>
    <xf numFmtId="2" fontId="0" fillId="3" borderId="22" xfId="0" applyNumberFormat="1" applyFill="1" applyBorder="1" applyAlignment="1">
      <alignment vertical="center" wrapText="1"/>
    </xf>
    <xf numFmtId="2" fontId="0" fillId="3" borderId="64" xfId="0" applyNumberFormat="1" applyFill="1" applyBorder="1" applyAlignment="1">
      <alignment vertical="center" wrapText="1"/>
    </xf>
    <xf numFmtId="2" fontId="0" fillId="3" borderId="44" xfId="0" applyNumberFormat="1" applyFill="1" applyBorder="1" applyAlignment="1">
      <alignment vertical="center" wrapText="1"/>
    </xf>
    <xf numFmtId="1" fontId="0" fillId="0" borderId="29" xfId="0" applyNumberFormat="1" applyBorder="1" applyAlignment="1">
      <alignment vertical="center" wrapText="1"/>
    </xf>
    <xf numFmtId="1" fontId="0" fillId="0" borderId="34" xfId="0" applyNumberFormat="1" applyBorder="1" applyAlignment="1">
      <alignment vertical="center" wrapText="1"/>
    </xf>
    <xf numFmtId="166" fontId="15" fillId="7" borderId="52" xfId="0" applyNumberFormat="1" applyFont="1" applyFill="1" applyBorder="1"/>
    <xf numFmtId="0" fontId="15" fillId="0" borderId="3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166" fontId="15" fillId="0" borderId="52" xfId="0" applyNumberFormat="1" applyFont="1" applyFill="1" applyBorder="1"/>
    <xf numFmtId="0" fontId="15" fillId="0" borderId="53" xfId="0" applyFont="1" applyBorder="1"/>
    <xf numFmtId="2" fontId="15" fillId="0" borderId="1" xfId="0" applyNumberFormat="1" applyFont="1" applyFill="1" applyBorder="1" applyAlignment="1">
      <alignment horizontal="left"/>
    </xf>
    <xf numFmtId="2" fontId="15" fillId="0" borderId="2" xfId="0" applyNumberFormat="1" applyFont="1" applyFill="1" applyBorder="1" applyAlignment="1">
      <alignment horizontal="left"/>
    </xf>
    <xf numFmtId="0" fontId="15" fillId="0" borderId="2" xfId="0" applyNumberFormat="1" applyFont="1" applyFill="1" applyBorder="1" applyAlignment="1">
      <alignment horizontal="center"/>
    </xf>
    <xf numFmtId="2" fontId="16" fillId="0" borderId="1" xfId="0" applyNumberFormat="1" applyFont="1" applyBorder="1"/>
    <xf numFmtId="0" fontId="14" fillId="0" borderId="1" xfId="0" applyNumberFormat="1" applyFont="1" applyBorder="1"/>
    <xf numFmtId="0" fontId="14" fillId="0" borderId="1" xfId="0" applyFont="1" applyBorder="1"/>
    <xf numFmtId="0" fontId="15" fillId="0" borderId="2" xfId="0" applyFont="1" applyBorder="1" applyAlignment="1">
      <alignment horizontal="center"/>
    </xf>
    <xf numFmtId="166" fontId="19" fillId="0" borderId="1" xfId="0" applyNumberFormat="1" applyFont="1" applyFill="1" applyBorder="1"/>
    <xf numFmtId="1" fontId="0" fillId="5" borderId="25" xfId="0" applyNumberFormat="1" applyFont="1" applyFill="1" applyBorder="1" applyAlignment="1">
      <alignment horizontal="center" vertical="top" wrapText="1"/>
    </xf>
    <xf numFmtId="2" fontId="0" fillId="0" borderId="5" xfId="0" applyNumberFormat="1" applyBorder="1" applyAlignment="1">
      <alignment horizontal="right" wrapText="1"/>
    </xf>
    <xf numFmtId="2" fontId="0" fillId="3" borderId="4" xfId="0" applyNumberFormat="1" applyFill="1" applyBorder="1" applyAlignment="1">
      <alignment vertical="top" wrapText="1"/>
    </xf>
    <xf numFmtId="9" fontId="0" fillId="3" borderId="2" xfId="2" applyFont="1" applyFill="1" applyBorder="1" applyAlignment="1">
      <alignment horizontal="center" vertical="center" wrapText="1"/>
    </xf>
    <xf numFmtId="9" fontId="0" fillId="3" borderId="1" xfId="2" applyFont="1" applyFill="1" applyBorder="1" applyAlignment="1">
      <alignment vertical="center" wrapText="1"/>
    </xf>
    <xf numFmtId="9" fontId="0" fillId="3" borderId="1" xfId="2" applyFont="1" applyFill="1" applyBorder="1" applyAlignment="1">
      <alignment horizontal="center" vertical="center" wrapText="1"/>
    </xf>
    <xf numFmtId="2" fontId="0" fillId="3" borderId="62" xfId="0" applyNumberFormat="1" applyFill="1" applyBorder="1" applyAlignment="1">
      <alignment horizontal="right" wrapText="1"/>
    </xf>
    <xf numFmtId="2" fontId="0" fillId="0" borderId="9" xfId="0" applyNumberFormat="1" applyFont="1" applyBorder="1" applyAlignment="1">
      <alignment horizontal="left" vertical="top" wrapText="1"/>
    </xf>
    <xf numFmtId="2" fontId="0" fillId="0" borderId="5" xfId="0" applyNumberFormat="1" applyFon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44" fontId="15" fillId="0" borderId="1" xfId="1" applyFont="1" applyBorder="1"/>
    <xf numFmtId="0" fontId="15" fillId="0" borderId="3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" xfId="0" applyNumberFormat="1" applyFont="1" applyFill="1" applyBorder="1" applyAlignment="1">
      <alignment horizontal="left"/>
    </xf>
    <xf numFmtId="166" fontId="15" fillId="0" borderId="1" xfId="0" applyNumberFormat="1" applyFont="1" applyBorder="1" applyAlignment="1">
      <alignment horizontal="center"/>
    </xf>
    <xf numFmtId="0" fontId="19" fillId="9" borderId="1" xfId="0" applyNumberFormat="1" applyFont="1" applyFill="1" applyBorder="1" applyAlignment="1"/>
    <xf numFmtId="164" fontId="15" fillId="0" borderId="2" xfId="0" applyNumberFormat="1" applyFont="1" applyFill="1" applyBorder="1" applyAlignment="1">
      <alignment horizontal="right"/>
    </xf>
    <xf numFmtId="0" fontId="15" fillId="0" borderId="1" xfId="0" applyNumberFormat="1" applyFont="1" applyBorder="1" applyAlignment="1"/>
    <xf numFmtId="2" fontId="15" fillId="0" borderId="3" xfId="0" applyNumberFormat="1" applyFont="1" applyBorder="1" applyAlignment="1"/>
    <xf numFmtId="0" fontId="15" fillId="0" borderId="0" xfId="0" applyFont="1" applyBorder="1"/>
    <xf numFmtId="0" fontId="15" fillId="0" borderId="1" xfId="0" applyNumberFormat="1" applyFont="1" applyFill="1" applyBorder="1" applyAlignment="1"/>
    <xf numFmtId="0" fontId="15" fillId="3" borderId="0" xfId="0" applyFont="1" applyFill="1" applyBorder="1" applyAlignment="1">
      <alignment horizontal="center"/>
    </xf>
    <xf numFmtId="166" fontId="15" fillId="3" borderId="0" xfId="0" applyNumberFormat="1" applyFont="1" applyFill="1" applyBorder="1"/>
    <xf numFmtId="0" fontId="15" fillId="0" borderId="0" xfId="0" applyNumberFormat="1" applyFont="1" applyBorder="1"/>
    <xf numFmtId="44" fontId="15" fillId="9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36" xfId="0" applyNumberFormat="1" applyFont="1" applyFill="1" applyBorder="1" applyAlignment="1">
      <alignment horizontal="center" vertical="center" wrapText="1"/>
    </xf>
    <xf numFmtId="2" fontId="1" fillId="6" borderId="22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right" vertical="center" wrapText="1"/>
    </xf>
    <xf numFmtId="2" fontId="8" fillId="4" borderId="32" xfId="0" applyNumberFormat="1" applyFont="1" applyFill="1" applyBorder="1" applyAlignment="1">
      <alignment horizontal="right" vertical="center" wrapText="1"/>
    </xf>
    <xf numFmtId="2" fontId="8" fillId="4" borderId="48" xfId="0" applyNumberFormat="1" applyFont="1" applyFill="1" applyBorder="1" applyAlignment="1">
      <alignment horizontal="right" vertical="center" wrapText="1"/>
    </xf>
    <xf numFmtId="2" fontId="8" fillId="4" borderId="7" xfId="0" applyNumberFormat="1" applyFont="1" applyFill="1" applyBorder="1" applyAlignment="1">
      <alignment horizontal="right" vertical="center" wrapText="1"/>
    </xf>
    <xf numFmtId="2" fontId="0" fillId="3" borderId="11" xfId="0" applyNumberFormat="1" applyFill="1" applyBorder="1" applyAlignment="1">
      <alignment horizontal="left" vertical="center" wrapText="1"/>
    </xf>
    <xf numFmtId="2" fontId="0" fillId="3" borderId="3" xfId="0" applyNumberFormat="1" applyFill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left" vertical="center" wrapText="1"/>
    </xf>
    <xf numFmtId="2" fontId="0" fillId="3" borderId="12" xfId="0" applyNumberFormat="1" applyFill="1" applyBorder="1" applyAlignment="1">
      <alignment horizontal="left" vertical="center" wrapText="1"/>
    </xf>
    <xf numFmtId="2" fontId="0" fillId="3" borderId="14" xfId="0" applyNumberFormat="1" applyFill="1" applyBorder="1" applyAlignment="1">
      <alignment horizontal="left" vertical="center" wrapText="1"/>
    </xf>
    <xf numFmtId="2" fontId="6" fillId="3" borderId="48" xfId="0" applyNumberFormat="1" applyFont="1" applyFill="1" applyBorder="1" applyAlignment="1">
      <alignment horizontal="left" vertical="center" wrapText="1"/>
    </xf>
    <xf numFmtId="2" fontId="6" fillId="3" borderId="7" xfId="0" applyNumberFormat="1" applyFont="1" applyFill="1" applyBorder="1" applyAlignment="1">
      <alignment horizontal="left" vertical="center" wrapText="1"/>
    </xf>
    <xf numFmtId="2" fontId="1" fillId="2" borderId="41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1" fontId="0" fillId="5" borderId="27" xfId="0" applyNumberFormat="1" applyFont="1" applyFill="1" applyBorder="1" applyAlignment="1">
      <alignment horizontal="left" vertical="top" wrapText="1"/>
    </xf>
    <xf numFmtId="1" fontId="0" fillId="5" borderId="24" xfId="0" applyNumberFormat="1" applyFont="1" applyFill="1" applyBorder="1" applyAlignment="1">
      <alignment horizontal="left" vertical="top" wrapText="1"/>
    </xf>
    <xf numFmtId="2" fontId="0" fillId="3" borderId="66" xfId="0" applyNumberFormat="1" applyFill="1" applyBorder="1" applyAlignment="1">
      <alignment horizontal="left" vertical="center" wrapText="1"/>
    </xf>
    <xf numFmtId="2" fontId="0" fillId="3" borderId="64" xfId="0" applyNumberFormat="1" applyFill="1" applyBorder="1" applyAlignment="1">
      <alignment horizontal="left" vertical="center" wrapText="1"/>
    </xf>
    <xf numFmtId="1" fontId="0" fillId="5" borderId="27" xfId="0" applyNumberFormat="1" applyFont="1" applyFill="1" applyBorder="1" applyAlignment="1">
      <alignment horizontal="center" vertical="top" wrapText="1"/>
    </xf>
    <xf numFmtId="1" fontId="0" fillId="5" borderId="24" xfId="0" applyNumberFormat="1" applyFont="1" applyFill="1" applyBorder="1" applyAlignment="1">
      <alignment horizontal="center" vertical="top" wrapText="1"/>
    </xf>
    <xf numFmtId="2" fontId="7" fillId="5" borderId="19" xfId="0" applyNumberFormat="1" applyFont="1" applyFill="1" applyBorder="1" applyAlignment="1">
      <alignment horizontal="left" vertical="center" wrapText="1"/>
    </xf>
    <xf numFmtId="2" fontId="7" fillId="5" borderId="20" xfId="0" applyNumberFormat="1" applyFont="1" applyFill="1" applyBorder="1" applyAlignment="1">
      <alignment horizontal="left" vertical="center" wrapText="1"/>
    </xf>
    <xf numFmtId="1" fontId="0" fillId="5" borderId="20" xfId="0" applyNumberFormat="1" applyFont="1" applyFill="1" applyBorder="1" applyAlignment="1">
      <alignment horizontal="left" vertical="center" wrapText="1"/>
    </xf>
    <xf numFmtId="1" fontId="0" fillId="5" borderId="21" xfId="0" applyNumberFormat="1" applyFont="1" applyFill="1" applyBorder="1" applyAlignment="1">
      <alignment horizontal="left" vertical="center" wrapText="1"/>
    </xf>
    <xf numFmtId="2" fontId="8" fillId="3" borderId="29" xfId="0" applyNumberFormat="1" applyFont="1" applyFill="1" applyBorder="1" applyAlignment="1">
      <alignment horizontal="center" vertical="center" wrapText="1"/>
    </xf>
    <xf numFmtId="2" fontId="8" fillId="3" borderId="3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>
      <alignment horizontal="left"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1" fillId="2" borderId="62" xfId="0" applyNumberFormat="1" applyFont="1" applyFill="1" applyBorder="1" applyAlignment="1">
      <alignment horizontal="center" vertical="center" wrapText="1"/>
    </xf>
    <xf numFmtId="1" fontId="0" fillId="3" borderId="11" xfId="0" applyNumberFormat="1" applyFill="1" applyBorder="1" applyAlignment="1">
      <alignment horizontal="left" vertical="center" wrapText="1"/>
    </xf>
    <xf numFmtId="1" fontId="0" fillId="3" borderId="3" xfId="0" applyNumberFormat="1" applyFill="1" applyBorder="1" applyAlignment="1">
      <alignment horizontal="left" vertical="center" wrapText="1"/>
    </xf>
    <xf numFmtId="2" fontId="1" fillId="6" borderId="37" xfId="0" applyNumberFormat="1" applyFont="1" applyFill="1" applyBorder="1" applyAlignment="1">
      <alignment horizontal="center" vertical="center" wrapText="1"/>
    </xf>
    <xf numFmtId="2" fontId="1" fillId="6" borderId="38" xfId="0" applyNumberFormat="1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left" vertical="center" wrapText="1"/>
    </xf>
    <xf numFmtId="2" fontId="7" fillId="5" borderId="0" xfId="0" applyNumberFormat="1" applyFont="1" applyFill="1" applyBorder="1" applyAlignment="1">
      <alignment horizontal="left" vertical="center" wrapText="1"/>
    </xf>
    <xf numFmtId="2" fontId="7" fillId="5" borderId="15" xfId="0" applyNumberFormat="1" applyFont="1" applyFill="1" applyBorder="1" applyAlignment="1">
      <alignment horizontal="left" vertical="center"/>
    </xf>
    <xf numFmtId="2" fontId="7" fillId="5" borderId="16" xfId="0" applyNumberFormat="1" applyFont="1" applyFill="1" applyBorder="1" applyAlignment="1">
      <alignment horizontal="left" vertical="center"/>
    </xf>
    <xf numFmtId="2" fontId="7" fillId="5" borderId="17" xfId="0" applyNumberFormat="1" applyFont="1" applyFill="1" applyBorder="1" applyAlignment="1">
      <alignment horizontal="left" vertical="center"/>
    </xf>
    <xf numFmtId="2" fontId="0" fillId="5" borderId="0" xfId="0" applyNumberFormat="1" applyFont="1" applyFill="1" applyBorder="1" applyAlignment="1">
      <alignment horizontal="left" vertical="center" wrapText="1"/>
    </xf>
    <xf numFmtId="2" fontId="0" fillId="5" borderId="18" xfId="0" applyNumberFormat="1" applyFont="1" applyFill="1" applyBorder="1" applyAlignment="1">
      <alignment horizontal="left" vertical="center" wrapText="1"/>
    </xf>
    <xf numFmtId="1" fontId="7" fillId="5" borderId="0" xfId="0" applyNumberFormat="1" applyFont="1" applyFill="1" applyBorder="1" applyAlignment="1">
      <alignment horizontal="left" vertical="center" wrapText="1"/>
    </xf>
    <xf numFmtId="1" fontId="7" fillId="5" borderId="18" xfId="0" applyNumberFormat="1" applyFont="1" applyFill="1" applyBorder="1" applyAlignment="1">
      <alignment horizontal="left" vertical="center" wrapText="1"/>
    </xf>
    <xf numFmtId="1" fontId="0" fillId="5" borderId="0" xfId="0" applyNumberFormat="1" applyFont="1" applyFill="1" applyBorder="1" applyAlignment="1">
      <alignment horizontal="left" vertical="center" wrapText="1"/>
    </xf>
    <xf numFmtId="1" fontId="0" fillId="5" borderId="18" xfId="0" applyNumberFormat="1" applyFont="1" applyFill="1" applyBorder="1" applyAlignment="1">
      <alignment horizontal="left" vertical="center" wrapText="1"/>
    </xf>
    <xf numFmtId="2" fontId="7" fillId="5" borderId="18" xfId="0" applyNumberFormat="1" applyFont="1" applyFill="1" applyBorder="1" applyAlignment="1">
      <alignment horizontal="left" vertical="center" wrapText="1"/>
    </xf>
    <xf numFmtId="1" fontId="7" fillId="5" borderId="8" xfId="0" applyNumberFormat="1" applyFont="1" applyFill="1" applyBorder="1" applyAlignment="1">
      <alignment horizontal="left" vertical="center" wrapText="1"/>
    </xf>
    <xf numFmtId="2" fontId="0" fillId="3" borderId="46" xfId="0" applyNumberFormat="1" applyFill="1" applyBorder="1" applyAlignment="1">
      <alignment horizontal="left" vertical="center" wrapText="1"/>
    </xf>
    <xf numFmtId="2" fontId="0" fillId="3" borderId="51" xfId="0" applyNumberFormat="1" applyFill="1" applyBorder="1" applyAlignment="1">
      <alignment horizontal="left" vertical="center" wrapText="1"/>
    </xf>
    <xf numFmtId="2" fontId="1" fillId="2" borderId="49" xfId="0" applyNumberFormat="1" applyFont="1" applyFill="1" applyBorder="1" applyAlignment="1">
      <alignment horizontal="center" vertical="center" wrapText="1"/>
    </xf>
    <xf numFmtId="2" fontId="1" fillId="2" borderId="50" xfId="0" applyNumberFormat="1" applyFont="1" applyFill="1" applyBorder="1" applyAlignment="1">
      <alignment horizontal="center" vertical="center" wrapText="1"/>
    </xf>
    <xf numFmtId="2" fontId="1" fillId="2" borderId="46" xfId="0" applyNumberFormat="1" applyFont="1" applyFill="1" applyBorder="1" applyAlignment="1">
      <alignment horizontal="center" vertical="center" wrapText="1"/>
    </xf>
    <xf numFmtId="2" fontId="1" fillId="2" borderId="47" xfId="0" applyNumberFormat="1" applyFont="1" applyFill="1" applyBorder="1" applyAlignment="1">
      <alignment horizontal="center" vertical="center" wrapText="1"/>
    </xf>
    <xf numFmtId="2" fontId="0" fillId="3" borderId="11" xfId="0" applyNumberFormat="1" applyFill="1" applyBorder="1" applyAlignment="1">
      <alignment vertical="center" wrapText="1"/>
    </xf>
    <xf numFmtId="2" fontId="0" fillId="3" borderId="9" xfId="0" applyNumberFormat="1" applyFill="1" applyBorder="1" applyAlignment="1">
      <alignment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2" fontId="0" fillId="3" borderId="34" xfId="0" applyNumberFormat="1" applyFill="1" applyBorder="1" applyAlignment="1">
      <alignment horizontal="left" vertical="center" wrapText="1"/>
    </xf>
    <xf numFmtId="2" fontId="0" fillId="3" borderId="36" xfId="0" applyNumberFormat="1" applyFill="1" applyBorder="1" applyAlignment="1">
      <alignment horizontal="left" vertical="center" wrapText="1"/>
    </xf>
    <xf numFmtId="1" fontId="1" fillId="2" borderId="26" xfId="0" applyNumberFormat="1" applyFont="1" applyFill="1" applyBorder="1" applyAlignment="1">
      <alignment horizontal="center" vertical="center" wrapText="1"/>
    </xf>
    <xf numFmtId="1" fontId="1" fillId="2" borderId="24" xfId="0" applyNumberFormat="1" applyFont="1" applyFill="1" applyBorder="1" applyAlignment="1">
      <alignment horizontal="center" vertical="center" wrapText="1"/>
    </xf>
    <xf numFmtId="1" fontId="7" fillId="5" borderId="19" xfId="0" applyNumberFormat="1" applyFont="1" applyFill="1" applyBorder="1" applyAlignment="1">
      <alignment horizontal="center"/>
    </xf>
    <xf numFmtId="1" fontId="7" fillId="5" borderId="20" xfId="0" applyNumberFormat="1" applyFont="1" applyFill="1" applyBorder="1" applyAlignment="1">
      <alignment horizontal="center"/>
    </xf>
    <xf numFmtId="1" fontId="7" fillId="5" borderId="21" xfId="0" applyNumberFormat="1" applyFont="1" applyFill="1" applyBorder="1" applyAlignment="1">
      <alignment horizontal="center"/>
    </xf>
    <xf numFmtId="2" fontId="11" fillId="2" borderId="27" xfId="0" applyNumberFormat="1" applyFont="1" applyFill="1" applyBorder="1" applyAlignment="1">
      <alignment horizontal="center" vertical="center" wrapText="1"/>
    </xf>
    <xf numFmtId="2" fontId="11" fillId="2" borderId="24" xfId="0" applyNumberFormat="1" applyFont="1" applyFill="1" applyBorder="1" applyAlignment="1">
      <alignment horizontal="center" vertical="center" wrapText="1"/>
    </xf>
    <xf numFmtId="2" fontId="11" fillId="2" borderId="26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 vertical="center" wrapText="1"/>
    </xf>
    <xf numFmtId="1" fontId="1" fillId="3" borderId="28" xfId="0" applyNumberFormat="1" applyFont="1" applyFill="1" applyBorder="1" applyAlignment="1">
      <alignment horizontal="center" vertical="center" wrapText="1"/>
    </xf>
    <xf numFmtId="1" fontId="1" fillId="3" borderId="24" xfId="0" applyNumberFormat="1" applyFont="1" applyFill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>
      <alignment horizontal="center" vertical="center" wrapText="1"/>
    </xf>
    <xf numFmtId="2" fontId="1" fillId="2" borderId="24" xfId="0" applyNumberFormat="1" applyFont="1" applyFill="1" applyBorder="1" applyAlignment="1">
      <alignment horizontal="center" vertical="center" wrapText="1"/>
    </xf>
    <xf numFmtId="2" fontId="1" fillId="2" borderId="35" xfId="0" applyNumberFormat="1" applyFont="1" applyFill="1" applyBorder="1" applyAlignment="1">
      <alignment horizontal="center" vertical="center" wrapText="1"/>
    </xf>
    <xf numFmtId="2" fontId="1" fillId="2" borderId="37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43" xfId="0" applyNumberFormat="1" applyFont="1" applyFill="1" applyBorder="1" applyAlignment="1">
      <alignment horizontal="center" vertical="center" wrapText="1"/>
    </xf>
    <xf numFmtId="2" fontId="11" fillId="2" borderId="25" xfId="0" applyNumberFormat="1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 wrapText="1"/>
    </xf>
    <xf numFmtId="2" fontId="0" fillId="3" borderId="29" xfId="0" applyNumberFormat="1" applyFill="1" applyBorder="1" applyAlignment="1">
      <alignment horizontal="left" vertical="center" wrapText="1"/>
    </xf>
    <xf numFmtId="2" fontId="0" fillId="3" borderId="45" xfId="0" applyNumberFormat="1" applyFill="1" applyBorder="1" applyAlignment="1">
      <alignment horizontal="left" vertical="center" wrapText="1"/>
    </xf>
    <xf numFmtId="2" fontId="0" fillId="3" borderId="22" xfId="0" applyNumberForma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center"/>
    </xf>
    <xf numFmtId="166" fontId="15" fillId="10" borderId="1" xfId="0" applyNumberFormat="1" applyFont="1" applyFill="1" applyBorder="1" applyAlignment="1">
      <alignment horizontal="center" vertical="center"/>
    </xf>
    <xf numFmtId="0" fontId="15" fillId="10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15" fillId="0" borderId="3" xfId="0" applyFont="1" applyBorder="1" applyAlignment="1">
      <alignment horizontal="right"/>
    </xf>
    <xf numFmtId="0" fontId="15" fillId="0" borderId="36" xfId="0" applyFont="1" applyBorder="1" applyAlignment="1">
      <alignment horizontal="right"/>
    </xf>
    <xf numFmtId="0" fontId="15" fillId="0" borderId="40" xfId="0" applyFont="1" applyBorder="1" applyAlignment="1">
      <alignment horizontal="right"/>
    </xf>
    <xf numFmtId="0" fontId="15" fillId="0" borderId="1" xfId="0" applyNumberFormat="1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left"/>
    </xf>
    <xf numFmtId="0" fontId="14" fillId="7" borderId="36" xfId="0" applyFont="1" applyFill="1" applyBorder="1" applyAlignment="1">
      <alignment horizontal="left"/>
    </xf>
    <xf numFmtId="0" fontId="14" fillId="7" borderId="40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/>
    </xf>
    <xf numFmtId="0" fontId="15" fillId="7" borderId="36" xfId="0" applyFont="1" applyFill="1" applyBorder="1" applyAlignment="1">
      <alignment horizontal="center"/>
    </xf>
    <xf numFmtId="0" fontId="15" fillId="7" borderId="40" xfId="0" applyFont="1" applyFill="1" applyBorder="1" applyAlignment="1">
      <alignment horizontal="center"/>
    </xf>
    <xf numFmtId="44" fontId="15" fillId="9" borderId="1" xfId="1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 vertical="center" wrapText="1"/>
    </xf>
    <xf numFmtId="0" fontId="15" fillId="10" borderId="37" xfId="0" applyFont="1" applyFill="1" applyBorder="1" applyAlignment="1">
      <alignment horizontal="center" vertical="center" wrapText="1"/>
    </xf>
    <xf numFmtId="0" fontId="15" fillId="10" borderId="54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 vertical="center" wrapText="1"/>
    </xf>
    <xf numFmtId="0" fontId="15" fillId="10" borderId="5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9" borderId="52" xfId="0" applyFont="1" applyFill="1" applyBorder="1" applyAlignment="1">
      <alignment horizontal="center"/>
    </xf>
    <xf numFmtId="0" fontId="15" fillId="9" borderId="53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36" xfId="0" applyFont="1" applyFill="1" applyBorder="1" applyAlignment="1">
      <alignment horizontal="center" vertical="center" wrapText="1"/>
    </xf>
    <xf numFmtId="0" fontId="16" fillId="7" borderId="40" xfId="0" applyFont="1" applyFill="1" applyBorder="1" applyAlignment="1">
      <alignment horizontal="center" vertical="center" wrapText="1"/>
    </xf>
    <xf numFmtId="0" fontId="16" fillId="8" borderId="52" xfId="0" applyFont="1" applyFill="1" applyBorder="1" applyAlignment="1">
      <alignment horizontal="center" wrapText="1"/>
    </xf>
    <xf numFmtId="0" fontId="16" fillId="8" borderId="53" xfId="0" applyFont="1" applyFill="1" applyBorder="1" applyAlignment="1">
      <alignment horizontal="center" wrapText="1"/>
    </xf>
    <xf numFmtId="0" fontId="16" fillId="8" borderId="2" xfId="0" applyFont="1" applyFill="1" applyBorder="1" applyAlignment="1">
      <alignment horizontal="center" wrapText="1"/>
    </xf>
    <xf numFmtId="0" fontId="15" fillId="8" borderId="52" xfId="0" applyFont="1" applyFill="1" applyBorder="1" applyAlignment="1">
      <alignment horizontal="center" vertical="center"/>
    </xf>
    <xf numFmtId="0" fontId="15" fillId="8" borderId="5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166" fontId="15" fillId="10" borderId="4" xfId="0" applyNumberFormat="1" applyFont="1" applyFill="1" applyBorder="1" applyAlignment="1">
      <alignment horizontal="center" vertical="center" wrapText="1"/>
    </xf>
    <xf numFmtId="166" fontId="15" fillId="10" borderId="33" xfId="0" applyNumberFormat="1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43" xfId="0" applyFont="1" applyFill="1" applyBorder="1" applyAlignment="1">
      <alignment horizontal="center" vertical="center" wrapText="1"/>
    </xf>
    <xf numFmtId="0" fontId="15" fillId="10" borderId="5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4" fillId="7" borderId="33" xfId="0" applyFont="1" applyFill="1" applyBorder="1" applyAlignment="1">
      <alignment horizontal="left"/>
    </xf>
    <xf numFmtId="0" fontId="14" fillId="7" borderId="0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5" fillId="7" borderId="4" xfId="0" applyFont="1" applyFill="1" applyBorder="1" applyAlignment="1">
      <alignment horizontal="center"/>
    </xf>
    <xf numFmtId="0" fontId="15" fillId="7" borderId="37" xfId="0" applyFont="1" applyFill="1" applyBorder="1" applyAlignment="1">
      <alignment horizontal="center"/>
    </xf>
    <xf numFmtId="0" fontId="15" fillId="7" borderId="54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15" fillId="9" borderId="36" xfId="0" applyFont="1" applyFill="1" applyBorder="1" applyAlignment="1">
      <alignment horizontal="center" vertical="center"/>
    </xf>
    <xf numFmtId="0" fontId="15" fillId="9" borderId="40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 wrapText="1"/>
    </xf>
    <xf numFmtId="0" fontId="15" fillId="14" borderId="36" xfId="0" applyFont="1" applyFill="1" applyBorder="1" applyAlignment="1">
      <alignment horizontal="center" vertical="center" wrapText="1"/>
    </xf>
    <xf numFmtId="0" fontId="15" fillId="14" borderId="40" xfId="0" applyFont="1" applyFill="1" applyBorder="1" applyAlignment="1">
      <alignment horizontal="center" vertical="center" wrapText="1"/>
    </xf>
    <xf numFmtId="0" fontId="15" fillId="8" borderId="52" xfId="0" applyFont="1" applyFill="1" applyBorder="1" applyAlignment="1">
      <alignment horizontal="center" vertical="center" wrapText="1"/>
    </xf>
    <xf numFmtId="0" fontId="15" fillId="8" borderId="53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8" borderId="52" xfId="0" applyFont="1" applyFill="1" applyBorder="1" applyAlignment="1">
      <alignment horizontal="center" wrapText="1"/>
    </xf>
    <xf numFmtId="0" fontId="15" fillId="8" borderId="53" xfId="0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vertical="center"/>
    </xf>
    <xf numFmtId="166" fontId="15" fillId="10" borderId="37" xfId="0" applyNumberFormat="1" applyFont="1" applyFill="1" applyBorder="1" applyAlignment="1">
      <alignment horizontal="center" vertical="center" wrapText="1"/>
    </xf>
    <xf numFmtId="166" fontId="15" fillId="10" borderId="54" xfId="0" applyNumberFormat="1" applyFont="1" applyFill="1" applyBorder="1" applyAlignment="1">
      <alignment horizontal="center" vertical="center" wrapText="1"/>
    </xf>
    <xf numFmtId="166" fontId="15" fillId="10" borderId="0" xfId="0" applyNumberFormat="1" applyFont="1" applyFill="1" applyBorder="1" applyAlignment="1">
      <alignment horizontal="center" vertical="center" wrapText="1"/>
    </xf>
    <xf numFmtId="166" fontId="15" fillId="10" borderId="55" xfId="0" applyNumberFormat="1" applyFont="1" applyFill="1" applyBorder="1" applyAlignment="1">
      <alignment horizontal="center" vertical="center" wrapText="1"/>
    </xf>
    <xf numFmtId="166" fontId="15" fillId="10" borderId="5" xfId="0" applyNumberFormat="1" applyFont="1" applyFill="1" applyBorder="1" applyAlignment="1">
      <alignment horizontal="center" vertical="center" wrapText="1"/>
    </xf>
    <xf numFmtId="166" fontId="15" fillId="10" borderId="43" xfId="0" applyNumberFormat="1" applyFont="1" applyFill="1" applyBorder="1" applyAlignment="1">
      <alignment horizontal="center" vertical="center" wrapText="1"/>
    </xf>
    <xf numFmtId="166" fontId="15" fillId="10" borderId="56" xfId="0" applyNumberFormat="1" applyFont="1" applyFill="1" applyBorder="1" applyAlignment="1">
      <alignment horizontal="center" vertical="center" wrapText="1"/>
    </xf>
    <xf numFmtId="0" fontId="17" fillId="11" borderId="51" xfId="0" applyFont="1" applyFill="1" applyBorder="1" applyAlignment="1">
      <alignment horizontal="center"/>
    </xf>
    <xf numFmtId="0" fontId="17" fillId="11" borderId="59" xfId="0" applyFont="1" applyFill="1" applyBorder="1" applyAlignment="1">
      <alignment horizontal="center"/>
    </xf>
    <xf numFmtId="0" fontId="17" fillId="11" borderId="60" xfId="0" applyFont="1" applyFill="1" applyBorder="1" applyAlignment="1">
      <alignment horizontal="center"/>
    </xf>
    <xf numFmtId="166" fontId="19" fillId="7" borderId="1" xfId="0" applyNumberFormat="1" applyFont="1" applyFill="1" applyBorder="1" applyAlignment="1">
      <alignment horizontal="center" vertical="center"/>
    </xf>
    <xf numFmtId="0" fontId="19" fillId="7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15" fillId="13" borderId="57" xfId="0" applyFont="1" applyFill="1" applyBorder="1" applyAlignment="1">
      <alignment horizontal="left"/>
    </xf>
    <xf numFmtId="0" fontId="15" fillId="13" borderId="58" xfId="0" applyFont="1" applyFill="1" applyBorder="1" applyAlignment="1">
      <alignment horizontal="left"/>
    </xf>
    <xf numFmtId="0" fontId="15" fillId="0" borderId="0" xfId="0" applyFont="1" applyAlignment="1">
      <alignment horizontal="left" vertical="center" wrapText="1"/>
    </xf>
    <xf numFmtId="166" fontId="19" fillId="0" borderId="54" xfId="0" applyNumberFormat="1" applyFont="1" applyBorder="1" applyAlignment="1">
      <alignment horizontal="center" vertical="center"/>
    </xf>
    <xf numFmtId="166" fontId="19" fillId="0" borderId="55" xfId="0" applyNumberFormat="1" applyFont="1" applyBorder="1" applyAlignment="1">
      <alignment horizontal="center" vertical="center"/>
    </xf>
    <xf numFmtId="166" fontId="19" fillId="0" borderId="56" xfId="0" applyNumberFormat="1" applyFont="1" applyBorder="1" applyAlignment="1">
      <alignment horizontal="center" vertical="center"/>
    </xf>
    <xf numFmtId="166" fontId="15" fillId="0" borderId="52" xfId="0" applyNumberFormat="1" applyFont="1" applyFill="1" applyBorder="1" applyAlignment="1">
      <alignment horizontal="center" vertical="center"/>
    </xf>
    <xf numFmtId="166" fontId="15" fillId="0" borderId="53" xfId="0" applyNumberFormat="1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166" fontId="19" fillId="0" borderId="52" xfId="0" applyNumberFormat="1" applyFont="1" applyBorder="1" applyAlignment="1">
      <alignment horizontal="center" vertical="center"/>
    </xf>
    <xf numFmtId="166" fontId="19" fillId="0" borderId="53" xfId="0" applyNumberFormat="1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 wrapText="1"/>
    </xf>
    <xf numFmtId="164" fontId="0" fillId="3" borderId="39" xfId="0" applyNumberFormat="1" applyFill="1" applyBorder="1" applyAlignment="1">
      <alignment horizontal="center" vertical="center" wrapText="1"/>
    </xf>
    <xf numFmtId="164" fontId="0" fillId="3" borderId="27" xfId="0" applyNumberFormat="1" applyFill="1" applyBorder="1" applyAlignment="1">
      <alignment horizontal="center" vertical="center" wrapText="1"/>
    </xf>
    <xf numFmtId="164" fontId="0" fillId="3" borderId="65" xfId="0" applyNumberForma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1" fillId="13" borderId="61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4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1" fillId="9" borderId="20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246945</xdr:colOff>
      <xdr:row>3</xdr:row>
      <xdr:rowOff>70554</xdr:rowOff>
    </xdr:from>
    <xdr:to>
      <xdr:col>9</xdr:col>
      <xdr:colOff>345724</xdr:colOff>
      <xdr:row>4</xdr:row>
      <xdr:rowOff>21166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7085895" y="603954"/>
          <a:ext cx="98779" cy="1284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949540</xdr:colOff>
      <xdr:row>11</xdr:row>
      <xdr:rowOff>49706</xdr:rowOff>
    </xdr:from>
    <xdr:to>
      <xdr:col>17</xdr:col>
      <xdr:colOff>349818</xdr:colOff>
      <xdr:row>16</xdr:row>
      <xdr:rowOff>87537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15140828" y="2050918"/>
          <a:ext cx="516338" cy="9518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591883</xdr:colOff>
      <xdr:row>46</xdr:row>
      <xdr:rowOff>98777</xdr:rowOff>
    </xdr:from>
    <xdr:to>
      <xdr:col>10</xdr:col>
      <xdr:colOff>690662</xdr:colOff>
      <xdr:row>47</xdr:row>
      <xdr:rowOff>49389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8186483" y="7528277"/>
          <a:ext cx="98779" cy="1284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649111</xdr:colOff>
      <xdr:row>2</xdr:row>
      <xdr:rowOff>148166</xdr:rowOff>
    </xdr:from>
    <xdr:to>
      <xdr:col>14</xdr:col>
      <xdr:colOff>105833</xdr:colOff>
      <xdr:row>4</xdr:row>
      <xdr:rowOff>63500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974211" y="503766"/>
          <a:ext cx="212372" cy="2709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246945</xdr:colOff>
      <xdr:row>46</xdr:row>
      <xdr:rowOff>70554</xdr:rowOff>
    </xdr:from>
    <xdr:to>
      <xdr:col>9</xdr:col>
      <xdr:colOff>345724</xdr:colOff>
      <xdr:row>47</xdr:row>
      <xdr:rowOff>21166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7085895" y="7500054"/>
          <a:ext cx="98779" cy="1284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91"/>
  <sheetViews>
    <sheetView tabSelected="1" topLeftCell="A7" zoomScale="70" zoomScaleNormal="70" workbookViewId="0">
      <selection activeCell="C23" sqref="C23"/>
    </sheetView>
  </sheetViews>
  <sheetFormatPr baseColWidth="10" defaultColWidth="11.42578125" defaultRowHeight="15" x14ac:dyDescent="0.25"/>
  <cols>
    <col min="1" max="1" width="3" style="9" customWidth="1"/>
    <col min="2" max="2" width="21.140625" style="1" customWidth="1"/>
    <col min="3" max="3" width="77.5703125" style="3" customWidth="1"/>
    <col min="4" max="5" width="24.140625" style="26" customWidth="1"/>
    <col min="6" max="6" width="3.140625" style="26" customWidth="1"/>
    <col min="7" max="7" width="6.42578125" style="26" customWidth="1"/>
    <col min="8" max="8" width="63.7109375" style="14" customWidth="1"/>
    <col min="9" max="9" width="24.42578125" style="26" customWidth="1"/>
    <col min="10" max="10" width="25.7109375" style="2" customWidth="1"/>
    <col min="11" max="11" width="26.140625" style="2" customWidth="1"/>
    <col min="12" max="12" width="31.85546875" style="1" hidden="1" customWidth="1"/>
    <col min="13" max="14" width="11.42578125" style="1" hidden="1" customWidth="1"/>
    <col min="15" max="15" width="11.42578125" style="9" customWidth="1"/>
    <col min="16" max="22" width="11.42578125" style="4"/>
    <col min="23" max="56" width="11.42578125" style="9"/>
    <col min="57" max="16384" width="11.42578125" style="1"/>
  </cols>
  <sheetData>
    <row r="1" spans="1:56" ht="19.5" customHeight="1" thickBot="1" x14ac:dyDescent="0.3">
      <c r="B1" s="9"/>
      <c r="C1" s="10"/>
      <c r="D1" s="25"/>
      <c r="E1" s="25"/>
      <c r="F1" s="25"/>
      <c r="G1" s="25"/>
      <c r="H1" s="34"/>
      <c r="I1" s="111" t="s">
        <v>102</v>
      </c>
      <c r="K1" s="110"/>
      <c r="L1" s="110"/>
      <c r="M1" s="110"/>
      <c r="N1" s="110"/>
      <c r="O1" s="110"/>
    </row>
    <row r="2" spans="1:56" ht="26.1" customHeight="1" x14ac:dyDescent="0.25">
      <c r="B2" s="292" t="s">
        <v>68</v>
      </c>
      <c r="C2" s="293"/>
      <c r="D2" s="293" t="s">
        <v>40</v>
      </c>
      <c r="E2" s="294"/>
      <c r="F2" s="35"/>
      <c r="G2" s="35"/>
      <c r="H2" s="35"/>
      <c r="I2" s="292" t="s">
        <v>69</v>
      </c>
      <c r="J2" s="293"/>
      <c r="K2" s="294"/>
      <c r="L2" s="35"/>
    </row>
    <row r="3" spans="1:56" ht="26.45" customHeight="1" x14ac:dyDescent="0.25">
      <c r="B3" s="290" t="s">
        <v>14</v>
      </c>
      <c r="C3" s="291"/>
      <c r="D3" s="295" t="s">
        <v>62</v>
      </c>
      <c r="E3" s="296"/>
      <c r="F3" s="93"/>
      <c r="G3" s="93"/>
      <c r="H3" s="36"/>
      <c r="I3" s="290" t="s">
        <v>66</v>
      </c>
      <c r="J3" s="291"/>
      <c r="K3" s="301"/>
      <c r="L3" s="36"/>
    </row>
    <row r="4" spans="1:56" ht="26.45" customHeight="1" x14ac:dyDescent="0.25">
      <c r="B4" s="290" t="s">
        <v>60</v>
      </c>
      <c r="C4" s="291"/>
      <c r="D4" s="295" t="s">
        <v>63</v>
      </c>
      <c r="E4" s="296"/>
      <c r="F4" s="93"/>
      <c r="G4" s="93"/>
      <c r="H4" s="36"/>
      <c r="I4" s="290" t="s">
        <v>61</v>
      </c>
      <c r="J4" s="291"/>
      <c r="K4" s="301"/>
      <c r="L4" s="36"/>
    </row>
    <row r="5" spans="1:56" ht="26.1" customHeight="1" x14ac:dyDescent="0.25">
      <c r="B5" s="290" t="s">
        <v>41</v>
      </c>
      <c r="C5" s="291"/>
      <c r="D5" s="297" t="s">
        <v>39</v>
      </c>
      <c r="E5" s="298"/>
      <c r="F5" s="22"/>
      <c r="G5" s="22"/>
      <c r="H5" s="109"/>
      <c r="I5" s="290" t="s">
        <v>67</v>
      </c>
      <c r="J5" s="291"/>
      <c r="K5" s="301"/>
      <c r="L5" s="21"/>
    </row>
    <row r="6" spans="1:56" ht="26.1" customHeight="1" x14ac:dyDescent="0.25">
      <c r="B6" s="290" t="s">
        <v>61</v>
      </c>
      <c r="C6" s="291"/>
      <c r="D6" s="299" t="s">
        <v>64</v>
      </c>
      <c r="E6" s="300"/>
      <c r="F6" s="83"/>
      <c r="G6" s="83"/>
      <c r="H6" s="109"/>
      <c r="I6" s="302"/>
      <c r="J6" s="297"/>
      <c r="K6" s="298"/>
      <c r="L6" s="21"/>
    </row>
    <row r="7" spans="1:56" s="30" customFormat="1" ht="26.1" customHeight="1" thickBot="1" x14ac:dyDescent="0.3">
      <c r="A7" s="31"/>
      <c r="B7" s="269" t="s">
        <v>42</v>
      </c>
      <c r="C7" s="270"/>
      <c r="D7" s="271" t="s">
        <v>65</v>
      </c>
      <c r="E7" s="272"/>
      <c r="F7" s="84"/>
      <c r="G7" s="84"/>
      <c r="H7" s="85"/>
      <c r="I7" s="317"/>
      <c r="J7" s="318"/>
      <c r="K7" s="319"/>
      <c r="L7" s="32"/>
      <c r="O7" s="31"/>
      <c r="P7" s="32"/>
      <c r="Q7" s="32"/>
      <c r="R7" s="32"/>
      <c r="S7" s="32"/>
      <c r="T7" s="32"/>
      <c r="U7" s="32"/>
      <c r="V7" s="32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</row>
    <row r="8" spans="1:56" s="30" customFormat="1" ht="6.6" customHeight="1" x14ac:dyDescent="0.25">
      <c r="A8" s="31"/>
      <c r="B8" s="21"/>
      <c r="C8" s="21"/>
      <c r="D8" s="83"/>
      <c r="E8" s="83"/>
      <c r="F8" s="84"/>
      <c r="G8" s="84"/>
      <c r="H8" s="85"/>
      <c r="I8" s="33"/>
      <c r="J8" s="86"/>
      <c r="K8" s="86"/>
      <c r="L8" s="32"/>
      <c r="O8" s="31"/>
      <c r="P8" s="32"/>
      <c r="Q8" s="32"/>
      <c r="R8" s="32"/>
      <c r="S8" s="32"/>
      <c r="T8" s="32"/>
      <c r="U8" s="32"/>
      <c r="V8" s="32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</row>
    <row r="9" spans="1:56" s="30" customFormat="1" ht="33.950000000000003" customHeight="1" x14ac:dyDescent="0.25">
      <c r="A9" s="31"/>
      <c r="B9" s="277" t="s">
        <v>104</v>
      </c>
      <c r="C9" s="278"/>
      <c r="D9" s="278"/>
      <c r="E9" s="278"/>
      <c r="F9" s="278"/>
      <c r="G9" s="278"/>
      <c r="H9" s="278"/>
      <c r="I9" s="33"/>
      <c r="J9" s="86"/>
      <c r="K9" s="86"/>
      <c r="L9" s="32"/>
      <c r="O9" s="31"/>
      <c r="P9" s="32"/>
      <c r="Q9" s="32"/>
      <c r="R9" s="32"/>
      <c r="S9" s="32"/>
      <c r="T9" s="32"/>
      <c r="U9" s="32"/>
      <c r="V9" s="32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</row>
    <row r="10" spans="1:56" ht="5.0999999999999996" customHeight="1" thickBot="1" x14ac:dyDescent="0.3">
      <c r="B10" s="4"/>
      <c r="C10" s="5"/>
      <c r="D10" s="23"/>
      <c r="E10" s="23"/>
      <c r="F10" s="23"/>
      <c r="G10" s="23"/>
      <c r="H10" s="13"/>
      <c r="I10" s="23"/>
      <c r="J10" s="20"/>
      <c r="K10" s="20"/>
      <c r="L10" s="9"/>
    </row>
    <row r="11" spans="1:56" ht="42" customHeight="1" thickBot="1" x14ac:dyDescent="0.3">
      <c r="B11" s="273" t="s">
        <v>79</v>
      </c>
      <c r="C11" s="274"/>
      <c r="D11" s="51" t="s">
        <v>80</v>
      </c>
      <c r="E11" s="51" t="s">
        <v>81</v>
      </c>
      <c r="F11" s="27"/>
      <c r="G11" s="311" t="s">
        <v>82</v>
      </c>
      <c r="H11" s="312"/>
      <c r="I11" s="106" t="s">
        <v>100</v>
      </c>
      <c r="J11" s="87"/>
      <c r="K11" s="60" t="s">
        <v>103</v>
      </c>
      <c r="L11" s="18"/>
    </row>
    <row r="12" spans="1:56" ht="26.1" customHeight="1" thickBot="1" x14ac:dyDescent="0.3">
      <c r="B12" s="244" t="s">
        <v>83</v>
      </c>
      <c r="C12" s="241" t="s">
        <v>1</v>
      </c>
      <c r="D12" s="288"/>
      <c r="E12" s="289"/>
      <c r="F12" s="39"/>
      <c r="G12" s="261" t="s">
        <v>3</v>
      </c>
      <c r="H12" s="282"/>
      <c r="I12" s="315">
        <f>SUM(I14:I18)</f>
        <v>0</v>
      </c>
      <c r="J12" s="320" t="s">
        <v>4</v>
      </c>
      <c r="K12" s="323">
        <f>SUM(K14:K18)</f>
        <v>0</v>
      </c>
      <c r="L12" s="1" t="s">
        <v>31</v>
      </c>
      <c r="M12" s="1" t="s">
        <v>10</v>
      </c>
      <c r="N12" s="1" t="s">
        <v>32</v>
      </c>
    </row>
    <row r="13" spans="1:56" ht="15.95" customHeight="1" thickBot="1" x14ac:dyDescent="0.3">
      <c r="B13" s="244"/>
      <c r="C13" s="217" t="s">
        <v>200</v>
      </c>
      <c r="D13" s="267"/>
      <c r="E13" s="263"/>
      <c r="F13" s="40"/>
      <c r="G13" s="283"/>
      <c r="H13" s="284"/>
      <c r="I13" s="316"/>
      <c r="J13" s="321"/>
      <c r="K13" s="316"/>
    </row>
    <row r="14" spans="1:56" ht="23.1" customHeight="1" x14ac:dyDescent="0.25">
      <c r="B14" s="244"/>
      <c r="C14" s="221" t="s">
        <v>185</v>
      </c>
      <c r="D14" s="268"/>
      <c r="E14" s="264"/>
      <c r="F14" s="41"/>
      <c r="G14" s="199"/>
      <c r="H14" s="195" t="s">
        <v>72</v>
      </c>
      <c r="I14" s="97"/>
      <c r="J14" s="61"/>
      <c r="K14" s="61"/>
    </row>
    <row r="15" spans="1:56" ht="42" customHeight="1" x14ac:dyDescent="0.25">
      <c r="B15" s="244"/>
      <c r="C15" s="216" t="s">
        <v>186</v>
      </c>
      <c r="D15" s="215"/>
      <c r="E15" s="81"/>
      <c r="F15" s="42"/>
      <c r="G15" s="200"/>
      <c r="H15" s="198" t="s">
        <v>38</v>
      </c>
      <c r="I15" s="97"/>
      <c r="J15" s="61"/>
      <c r="K15" s="61"/>
    </row>
    <row r="16" spans="1:56" ht="26.1" customHeight="1" x14ac:dyDescent="0.25">
      <c r="B16" s="244"/>
      <c r="C16" s="78" t="s">
        <v>13</v>
      </c>
      <c r="D16" s="80">
        <v>0</v>
      </c>
      <c r="E16" s="80">
        <v>0</v>
      </c>
      <c r="F16" s="42"/>
      <c r="G16" s="200"/>
      <c r="H16" s="196" t="s">
        <v>37</v>
      </c>
      <c r="I16" s="97"/>
      <c r="J16" s="61"/>
      <c r="K16" s="61"/>
    </row>
    <row r="17" spans="2:11" ht="26.1" customHeight="1" x14ac:dyDescent="0.25">
      <c r="B17" s="244"/>
      <c r="C17" s="240" t="s">
        <v>2</v>
      </c>
      <c r="D17" s="240"/>
      <c r="E17" s="240"/>
      <c r="F17" s="39"/>
      <c r="G17" s="200"/>
      <c r="H17" s="196" t="s">
        <v>37</v>
      </c>
      <c r="I17" s="97"/>
      <c r="J17" s="61"/>
      <c r="K17" s="61"/>
    </row>
    <row r="18" spans="2:11" ht="48" customHeight="1" thickBot="1" x14ac:dyDescent="0.3">
      <c r="B18" s="244"/>
      <c r="C18" s="222" t="s">
        <v>199</v>
      </c>
      <c r="D18" s="76"/>
      <c r="E18" s="76"/>
      <c r="F18" s="40"/>
      <c r="G18" s="194"/>
      <c r="H18" s="197" t="s">
        <v>37</v>
      </c>
      <c r="I18" s="97"/>
      <c r="J18" s="61"/>
      <c r="K18" s="61"/>
    </row>
    <row r="19" spans="2:11" ht="50.1" customHeight="1" x14ac:dyDescent="0.25">
      <c r="B19" s="244"/>
      <c r="C19" s="141" t="s">
        <v>187</v>
      </c>
      <c r="D19" s="79"/>
      <c r="E19" s="81"/>
      <c r="F19" s="40"/>
      <c r="G19" s="259" t="s">
        <v>50</v>
      </c>
      <c r="H19" s="285"/>
      <c r="I19" s="120">
        <f>SUM(I20:I22)</f>
        <v>0</v>
      </c>
      <c r="J19" s="112" t="s">
        <v>4</v>
      </c>
      <c r="K19" s="113">
        <f>SUM(K21:K23)</f>
        <v>0</v>
      </c>
    </row>
    <row r="20" spans="2:11" ht="26.1" customHeight="1" x14ac:dyDescent="0.25">
      <c r="B20" s="244"/>
      <c r="C20" s="78" t="s">
        <v>13</v>
      </c>
      <c r="D20" s="80">
        <v>0</v>
      </c>
      <c r="E20" s="80">
        <v>0</v>
      </c>
      <c r="F20" s="42"/>
      <c r="G20" s="250" t="s">
        <v>51</v>
      </c>
      <c r="H20" s="254"/>
      <c r="I20" s="97"/>
      <c r="J20" s="61"/>
      <c r="K20" s="61"/>
    </row>
    <row r="21" spans="2:11" ht="26.1" customHeight="1" x14ac:dyDescent="0.25">
      <c r="B21" s="244"/>
      <c r="C21" s="240" t="s">
        <v>15</v>
      </c>
      <c r="D21" s="240"/>
      <c r="E21" s="240"/>
      <c r="F21" s="39"/>
      <c r="G21" s="250" t="s">
        <v>52</v>
      </c>
      <c r="H21" s="254"/>
      <c r="I21" s="97"/>
      <c r="J21" s="61"/>
      <c r="K21" s="61"/>
    </row>
    <row r="22" spans="2:11" ht="26.1" customHeight="1" x14ac:dyDescent="0.25">
      <c r="B22" s="244"/>
      <c r="C22" s="223" t="s">
        <v>188</v>
      </c>
      <c r="D22" s="82"/>
      <c r="E22" s="82"/>
      <c r="F22" s="40"/>
      <c r="G22" s="250" t="s">
        <v>53</v>
      </c>
      <c r="H22" s="254"/>
      <c r="I22" s="97"/>
      <c r="J22" s="61"/>
      <c r="K22" s="61"/>
    </row>
    <row r="23" spans="2:11" ht="26.1" customHeight="1" x14ac:dyDescent="0.25">
      <c r="B23" s="244"/>
      <c r="C23" s="224" t="s">
        <v>201</v>
      </c>
      <c r="D23" s="54"/>
      <c r="E23" s="54"/>
      <c r="F23" s="42"/>
      <c r="G23" s="261" t="s">
        <v>105</v>
      </c>
      <c r="H23" s="282"/>
      <c r="I23" s="315">
        <f>I25</f>
        <v>0</v>
      </c>
      <c r="J23" s="322" t="s">
        <v>4</v>
      </c>
      <c r="K23" s="315">
        <f>K25</f>
        <v>0</v>
      </c>
    </row>
    <row r="24" spans="2:11" ht="26.1" customHeight="1" x14ac:dyDescent="0.25">
      <c r="B24" s="244"/>
      <c r="C24" s="77" t="s">
        <v>13</v>
      </c>
      <c r="D24" s="75">
        <v>0</v>
      </c>
      <c r="E24" s="75">
        <v>0</v>
      </c>
      <c r="F24" s="42"/>
      <c r="G24" s="261"/>
      <c r="H24" s="282"/>
      <c r="I24" s="324"/>
      <c r="J24" s="321"/>
      <c r="K24" s="324"/>
    </row>
    <row r="25" spans="2:11" ht="26.1" customHeight="1" x14ac:dyDescent="0.25">
      <c r="B25" s="244"/>
      <c r="C25" s="241" t="s">
        <v>43</v>
      </c>
      <c r="D25" s="242"/>
      <c r="E25" s="243"/>
      <c r="F25" s="37"/>
      <c r="G25" s="102"/>
      <c r="H25" s="107" t="s">
        <v>106</v>
      </c>
      <c r="I25" s="325">
        <f>(G25%*G26*G27*G28*G29%)</f>
        <v>0</v>
      </c>
      <c r="J25" s="327"/>
      <c r="K25" s="325"/>
    </row>
    <row r="26" spans="2:11" ht="26.1" customHeight="1" x14ac:dyDescent="0.25">
      <c r="B26" s="244"/>
      <c r="C26" s="65"/>
      <c r="D26" s="54"/>
      <c r="E26" s="54"/>
      <c r="F26" s="37"/>
      <c r="G26" s="102"/>
      <c r="H26" s="108" t="s">
        <v>107</v>
      </c>
      <c r="I26" s="325"/>
      <c r="J26" s="328"/>
      <c r="K26" s="325"/>
    </row>
    <row r="27" spans="2:11" ht="26.1" customHeight="1" x14ac:dyDescent="0.25">
      <c r="B27" s="244"/>
      <c r="C27" s="65"/>
      <c r="D27" s="54"/>
      <c r="E27" s="54"/>
      <c r="F27" s="37"/>
      <c r="G27" s="102"/>
      <c r="H27" s="108" t="s">
        <v>108</v>
      </c>
      <c r="I27" s="325"/>
      <c r="J27" s="328"/>
      <c r="K27" s="325"/>
    </row>
    <row r="28" spans="2:11" ht="26.1" customHeight="1" x14ac:dyDescent="0.25">
      <c r="B28" s="244"/>
      <c r="C28" s="65"/>
      <c r="D28" s="54"/>
      <c r="E28" s="54"/>
      <c r="F28" s="42"/>
      <c r="G28" s="103"/>
      <c r="H28" s="108" t="s">
        <v>109</v>
      </c>
      <c r="I28" s="325"/>
      <c r="J28" s="328"/>
      <c r="K28" s="325"/>
    </row>
    <row r="29" spans="2:11" ht="34.5" customHeight="1" x14ac:dyDescent="0.25">
      <c r="B29" s="244"/>
      <c r="C29" s="65"/>
      <c r="D29" s="54"/>
      <c r="E29" s="54"/>
      <c r="F29" s="42"/>
      <c r="G29" s="103"/>
      <c r="H29" s="108" t="s">
        <v>110</v>
      </c>
      <c r="I29" s="326"/>
      <c r="J29" s="329"/>
      <c r="K29" s="326"/>
    </row>
    <row r="30" spans="2:11" ht="26.1" customHeight="1" x14ac:dyDescent="0.25">
      <c r="B30" s="244"/>
      <c r="C30" s="65"/>
      <c r="D30" s="54"/>
      <c r="E30" s="54"/>
      <c r="F30" s="42"/>
      <c r="G30" s="250" t="s">
        <v>51</v>
      </c>
      <c r="H30" s="254"/>
      <c r="I30" s="97"/>
      <c r="J30" s="61"/>
      <c r="K30" s="97"/>
    </row>
    <row r="31" spans="2:11" ht="26.1" customHeight="1" x14ac:dyDescent="0.25">
      <c r="B31" s="244"/>
      <c r="C31" s="65"/>
      <c r="D31" s="54"/>
      <c r="E31" s="54"/>
      <c r="F31" s="42"/>
      <c r="G31" s="250" t="s">
        <v>52</v>
      </c>
      <c r="H31" s="254"/>
      <c r="I31" s="97"/>
      <c r="J31" s="61"/>
      <c r="K31" s="97"/>
    </row>
    <row r="32" spans="2:11" ht="26.1" customHeight="1" x14ac:dyDescent="0.25">
      <c r="B32" s="244"/>
      <c r="C32" s="65"/>
      <c r="D32" s="54"/>
      <c r="E32" s="54"/>
      <c r="F32" s="42"/>
      <c r="G32" s="261" t="s">
        <v>192</v>
      </c>
      <c r="H32" s="282"/>
      <c r="I32" s="315">
        <f>SUM(I34:I36)</f>
        <v>0</v>
      </c>
      <c r="J32" s="322" t="s">
        <v>4</v>
      </c>
      <c r="K32" s="315">
        <f>SUM(K34:K36)</f>
        <v>0</v>
      </c>
    </row>
    <row r="33" spans="2:11" ht="26.1" customHeight="1" thickBot="1" x14ac:dyDescent="0.3">
      <c r="B33" s="244"/>
      <c r="C33" s="77" t="s">
        <v>97</v>
      </c>
      <c r="D33" s="75">
        <f>SUM(D26:D32)</f>
        <v>0</v>
      </c>
      <c r="E33" s="75">
        <f>SUM(E28:E32)</f>
        <v>0</v>
      </c>
      <c r="F33" s="42"/>
      <c r="G33" s="283"/>
      <c r="H33" s="284"/>
      <c r="I33" s="316"/>
      <c r="J33" s="321"/>
      <c r="K33" s="316"/>
    </row>
    <row r="34" spans="2:11" ht="26.1" customHeight="1" x14ac:dyDescent="0.25">
      <c r="B34" s="244"/>
      <c r="C34" s="241" t="s">
        <v>44</v>
      </c>
      <c r="D34" s="242"/>
      <c r="E34" s="243"/>
      <c r="F34" s="37"/>
      <c r="G34" s="336" t="s">
        <v>51</v>
      </c>
      <c r="H34" s="337"/>
      <c r="I34" s="98"/>
      <c r="J34" s="61"/>
      <c r="K34" s="61"/>
    </row>
    <row r="35" spans="2:11" ht="26.1" customHeight="1" x14ac:dyDescent="0.25">
      <c r="B35" s="244"/>
      <c r="C35" s="65"/>
      <c r="D35" s="54"/>
      <c r="E35" s="54"/>
      <c r="F35" s="42"/>
      <c r="G35" s="313" t="s">
        <v>52</v>
      </c>
      <c r="H35" s="338"/>
      <c r="I35" s="98"/>
      <c r="J35" s="61"/>
      <c r="K35" s="61"/>
    </row>
    <row r="36" spans="2:11" ht="26.1" customHeight="1" thickBot="1" x14ac:dyDescent="0.3">
      <c r="B36" s="244"/>
      <c r="C36" s="65"/>
      <c r="D36" s="54"/>
      <c r="E36" s="54"/>
      <c r="F36" s="42"/>
      <c r="G36" s="265" t="s">
        <v>53</v>
      </c>
      <c r="H36" s="266"/>
      <c r="I36" s="99"/>
      <c r="J36" s="61"/>
      <c r="K36" s="61"/>
    </row>
    <row r="37" spans="2:11" ht="26.1" customHeight="1" x14ac:dyDescent="0.25">
      <c r="B37" s="244"/>
      <c r="C37" s="65"/>
      <c r="D37" s="54"/>
      <c r="E37" s="54"/>
      <c r="F37" s="42"/>
      <c r="G37" s="259" t="s">
        <v>47</v>
      </c>
      <c r="H37" s="285"/>
      <c r="I37" s="315">
        <f>SUM(I39:I47)</f>
        <v>0</v>
      </c>
      <c r="J37" s="322" t="s">
        <v>4</v>
      </c>
      <c r="K37" s="315">
        <f>SUM(K39:K47)</f>
        <v>0</v>
      </c>
    </row>
    <row r="38" spans="2:11" ht="26.1" customHeight="1" x14ac:dyDescent="0.25">
      <c r="B38" s="244"/>
      <c r="C38" s="65"/>
      <c r="D38" s="54"/>
      <c r="E38" s="54"/>
      <c r="F38" s="42"/>
      <c r="G38" s="261"/>
      <c r="H38" s="282"/>
      <c r="I38" s="316"/>
      <c r="J38" s="321"/>
      <c r="K38" s="316"/>
    </row>
    <row r="39" spans="2:11" ht="26.1" customHeight="1" x14ac:dyDescent="0.25">
      <c r="B39" s="245"/>
      <c r="C39" s="77" t="s">
        <v>98</v>
      </c>
      <c r="D39" s="75">
        <f>SUM(D35:D38)</f>
        <v>0</v>
      </c>
      <c r="E39" s="75">
        <f>SUM(E35:E38)</f>
        <v>0</v>
      </c>
      <c r="F39" s="42"/>
      <c r="G39" s="250" t="s">
        <v>20</v>
      </c>
      <c r="H39" s="254"/>
      <c r="I39" s="97"/>
      <c r="J39" s="61"/>
      <c r="K39" s="61"/>
    </row>
    <row r="40" spans="2:11" ht="26.1" customHeight="1" x14ac:dyDescent="0.25">
      <c r="B40" s="275" t="s">
        <v>89</v>
      </c>
      <c r="C40" s="276"/>
      <c r="D40" s="71">
        <f>SUM(D16+D20+D24+D33+D39)</f>
        <v>0</v>
      </c>
      <c r="E40" s="47">
        <f>SUM(E16+E20+E24+E33+E39)</f>
        <v>0</v>
      </c>
      <c r="F40" s="37"/>
      <c r="G40" s="250" t="s">
        <v>20</v>
      </c>
      <c r="H40" s="254"/>
      <c r="I40" s="97"/>
      <c r="J40" s="61"/>
      <c r="K40" s="61"/>
    </row>
    <row r="41" spans="2:11" ht="26.1" customHeight="1" x14ac:dyDescent="0.25">
      <c r="B41" s="252" t="s">
        <v>84</v>
      </c>
      <c r="C41" s="241" t="s">
        <v>1</v>
      </c>
      <c r="D41" s="242"/>
      <c r="E41" s="243"/>
      <c r="F41" s="39"/>
      <c r="G41" s="250" t="s">
        <v>20</v>
      </c>
      <c r="H41" s="254"/>
      <c r="I41" s="97"/>
      <c r="J41" s="61"/>
      <c r="K41" s="61"/>
    </row>
    <row r="42" spans="2:11" ht="26.1" customHeight="1" x14ac:dyDescent="0.25">
      <c r="B42" s="253"/>
      <c r="C42" s="65" t="s">
        <v>92</v>
      </c>
      <c r="D42" s="52"/>
      <c r="E42" s="52"/>
      <c r="F42" s="40"/>
      <c r="G42" s="250" t="s">
        <v>20</v>
      </c>
      <c r="H42" s="254"/>
      <c r="I42" s="97"/>
      <c r="J42" s="61"/>
      <c r="K42" s="61"/>
    </row>
    <row r="43" spans="2:11" ht="26.1" customHeight="1" x14ac:dyDescent="0.25">
      <c r="B43" s="253"/>
      <c r="C43" s="66" t="s">
        <v>12</v>
      </c>
      <c r="D43" s="53"/>
      <c r="E43" s="53"/>
      <c r="F43" s="41"/>
      <c r="G43" s="250" t="s">
        <v>20</v>
      </c>
      <c r="H43" s="254"/>
      <c r="I43" s="97"/>
      <c r="J43" s="61"/>
      <c r="K43" s="61"/>
    </row>
    <row r="44" spans="2:11" ht="26.1" customHeight="1" x14ac:dyDescent="0.25">
      <c r="B44" s="253"/>
      <c r="C44" s="65" t="s">
        <v>93</v>
      </c>
      <c r="D44" s="54"/>
      <c r="E44" s="54"/>
      <c r="F44" s="42"/>
      <c r="G44" s="250" t="s">
        <v>20</v>
      </c>
      <c r="H44" s="254"/>
      <c r="I44" s="97"/>
      <c r="J44" s="61"/>
      <c r="K44" s="61"/>
    </row>
    <row r="45" spans="2:11" ht="26.1" customHeight="1" x14ac:dyDescent="0.25">
      <c r="B45" s="253"/>
      <c r="C45" s="77" t="s">
        <v>99</v>
      </c>
      <c r="D45" s="75">
        <v>0</v>
      </c>
      <c r="E45" s="75">
        <v>0</v>
      </c>
      <c r="F45" s="42"/>
      <c r="G45" s="250" t="s">
        <v>20</v>
      </c>
      <c r="H45" s="254"/>
      <c r="I45" s="97"/>
      <c r="J45" s="61"/>
      <c r="K45" s="61"/>
    </row>
    <row r="46" spans="2:11" ht="26.1" customHeight="1" x14ac:dyDescent="0.25">
      <c r="B46" s="253"/>
      <c r="C46" s="241" t="s">
        <v>2</v>
      </c>
      <c r="D46" s="242"/>
      <c r="E46" s="243"/>
      <c r="F46" s="39"/>
      <c r="G46" s="250" t="s">
        <v>20</v>
      </c>
      <c r="H46" s="254"/>
      <c r="I46" s="97"/>
      <c r="J46" s="61"/>
      <c r="K46" s="61"/>
    </row>
    <row r="47" spans="2:11" ht="26.1" customHeight="1" x14ac:dyDescent="0.25">
      <c r="B47" s="253"/>
      <c r="C47" s="67" t="s">
        <v>94</v>
      </c>
      <c r="D47" s="52"/>
      <c r="E47" s="52"/>
      <c r="F47" s="40"/>
      <c r="G47" s="309" t="s">
        <v>20</v>
      </c>
      <c r="H47" s="310"/>
      <c r="I47" s="97"/>
      <c r="J47" s="61"/>
      <c r="K47" s="61"/>
    </row>
    <row r="48" spans="2:11" ht="26.1" customHeight="1" x14ac:dyDescent="0.25">
      <c r="B48" s="253"/>
      <c r="C48" s="65" t="s">
        <v>93</v>
      </c>
      <c r="D48" s="54"/>
      <c r="E48" s="54"/>
      <c r="F48" s="42"/>
      <c r="G48" s="261" t="s">
        <v>33</v>
      </c>
      <c r="H48" s="282"/>
      <c r="I48" s="315">
        <f>SUM(I50:I60)</f>
        <v>0</v>
      </c>
      <c r="J48" s="322" t="s">
        <v>4</v>
      </c>
      <c r="K48" s="315">
        <f>SUM(K50:K60)</f>
        <v>0</v>
      </c>
    </row>
    <row r="49" spans="2:14" ht="26.1" customHeight="1" x14ac:dyDescent="0.25">
      <c r="B49" s="253"/>
      <c r="C49" s="77" t="s">
        <v>13</v>
      </c>
      <c r="D49" s="75">
        <v>0</v>
      </c>
      <c r="E49" s="75">
        <v>0</v>
      </c>
      <c r="F49" s="42"/>
      <c r="G49" s="261"/>
      <c r="H49" s="282"/>
      <c r="I49" s="316"/>
      <c r="J49" s="321"/>
      <c r="K49" s="316"/>
    </row>
    <row r="50" spans="2:14" ht="26.1" customHeight="1" x14ac:dyDescent="0.25">
      <c r="B50" s="253"/>
      <c r="C50" s="241" t="s">
        <v>15</v>
      </c>
      <c r="D50" s="242"/>
      <c r="E50" s="243"/>
      <c r="F50" s="39"/>
      <c r="G50" s="250" t="s">
        <v>34</v>
      </c>
      <c r="H50" s="254"/>
      <c r="I50" s="97"/>
      <c r="J50" s="61"/>
      <c r="K50" s="61"/>
    </row>
    <row r="51" spans="2:14" ht="26.1" customHeight="1" x14ac:dyDescent="0.25">
      <c r="B51" s="253"/>
      <c r="C51" s="67" t="s">
        <v>87</v>
      </c>
      <c r="D51" s="52"/>
      <c r="E51" s="52"/>
      <c r="F51" s="40"/>
      <c r="G51" s="250" t="s">
        <v>35</v>
      </c>
      <c r="H51" s="254"/>
      <c r="I51" s="97"/>
      <c r="J51" s="61"/>
      <c r="K51" s="61"/>
    </row>
    <row r="52" spans="2:14" ht="26.1" customHeight="1" x14ac:dyDescent="0.25">
      <c r="B52" s="253"/>
      <c r="C52" s="65" t="s">
        <v>88</v>
      </c>
      <c r="D52" s="54"/>
      <c r="E52" s="54"/>
      <c r="F52" s="42"/>
      <c r="G52" s="250" t="s">
        <v>6</v>
      </c>
      <c r="H52" s="254"/>
      <c r="I52" s="97"/>
      <c r="J52" s="61"/>
      <c r="K52" s="61"/>
    </row>
    <row r="53" spans="2:14" ht="26.1" customHeight="1" x14ac:dyDescent="0.25">
      <c r="B53" s="253"/>
      <c r="C53" s="77" t="s">
        <v>13</v>
      </c>
      <c r="D53" s="75">
        <v>0</v>
      </c>
      <c r="E53" s="75">
        <v>0</v>
      </c>
      <c r="F53" s="42"/>
      <c r="G53" s="250" t="s">
        <v>48</v>
      </c>
      <c r="H53" s="254"/>
      <c r="I53" s="97"/>
      <c r="J53" s="61"/>
      <c r="K53" s="61"/>
    </row>
    <row r="54" spans="2:14" ht="26.1" customHeight="1" x14ac:dyDescent="0.25">
      <c r="B54" s="253"/>
      <c r="C54" s="241" t="s">
        <v>43</v>
      </c>
      <c r="D54" s="242"/>
      <c r="E54" s="243"/>
      <c r="F54" s="37"/>
      <c r="G54" s="250" t="s">
        <v>5</v>
      </c>
      <c r="H54" s="254"/>
      <c r="I54" s="97"/>
      <c r="J54" s="61"/>
      <c r="K54" s="61"/>
    </row>
    <row r="55" spans="2:14" ht="26.1" customHeight="1" x14ac:dyDescent="0.25">
      <c r="B55" s="253"/>
      <c r="C55" s="65"/>
      <c r="D55" s="54"/>
      <c r="E55" s="54"/>
      <c r="F55" s="42"/>
      <c r="G55" s="250" t="s">
        <v>5</v>
      </c>
      <c r="H55" s="254"/>
      <c r="I55" s="97"/>
      <c r="J55" s="61"/>
      <c r="K55" s="61"/>
      <c r="N55" s="8"/>
    </row>
    <row r="56" spans="2:14" ht="26.1" customHeight="1" x14ac:dyDescent="0.25">
      <c r="B56" s="253"/>
      <c r="C56" s="65"/>
      <c r="D56" s="54"/>
      <c r="E56" s="54"/>
      <c r="F56" s="42"/>
      <c r="G56" s="250" t="s">
        <v>5</v>
      </c>
      <c r="H56" s="254"/>
      <c r="I56" s="97"/>
      <c r="J56" s="61"/>
      <c r="K56" s="61"/>
    </row>
    <row r="57" spans="2:14" ht="26.1" customHeight="1" x14ac:dyDescent="0.25">
      <c r="B57" s="253"/>
      <c r="C57" s="65"/>
      <c r="D57" s="54"/>
      <c r="E57" s="54"/>
      <c r="F57" s="42"/>
      <c r="G57" s="309" t="s">
        <v>49</v>
      </c>
      <c r="H57" s="310"/>
      <c r="I57" s="97"/>
      <c r="J57" s="61"/>
      <c r="K57" s="61"/>
    </row>
    <row r="58" spans="2:14" ht="26.1" customHeight="1" x14ac:dyDescent="0.25">
      <c r="B58" s="253"/>
      <c r="C58" s="65"/>
      <c r="D58" s="54"/>
      <c r="E58" s="54"/>
      <c r="F58" s="42"/>
      <c r="G58" s="250" t="s">
        <v>49</v>
      </c>
      <c r="H58" s="254"/>
      <c r="I58" s="97"/>
      <c r="J58" s="61"/>
      <c r="K58" s="61"/>
    </row>
    <row r="59" spans="2:14" ht="26.1" customHeight="1" thickBot="1" x14ac:dyDescent="0.3">
      <c r="B59" s="253"/>
      <c r="C59" s="77" t="s">
        <v>97</v>
      </c>
      <c r="D59" s="75">
        <f>SUM(D55:D58)</f>
        <v>0</v>
      </c>
      <c r="E59" s="80">
        <f>SUM(E55:E58)</f>
        <v>0</v>
      </c>
      <c r="F59" s="42"/>
      <c r="G59" s="255" t="s">
        <v>49</v>
      </c>
      <c r="H59" s="256"/>
      <c r="I59" s="100"/>
      <c r="J59" s="89"/>
      <c r="K59" s="89"/>
    </row>
    <row r="60" spans="2:14" ht="26.1" customHeight="1" thickBot="1" x14ac:dyDescent="0.3">
      <c r="B60" s="253"/>
      <c r="C60" s="241" t="s">
        <v>44</v>
      </c>
      <c r="D60" s="242"/>
      <c r="E60" s="243"/>
      <c r="F60" s="37"/>
      <c r="G60" s="257" t="s">
        <v>11</v>
      </c>
      <c r="H60" s="258"/>
      <c r="I60" s="114"/>
      <c r="J60" s="115"/>
      <c r="K60" s="115"/>
    </row>
    <row r="61" spans="2:14" ht="26.1" customHeight="1" x14ac:dyDescent="0.25">
      <c r="B61" s="253"/>
      <c r="C61" s="65"/>
      <c r="D61" s="54"/>
      <c r="E61" s="55"/>
      <c r="F61" s="42"/>
      <c r="G61" s="259" t="s">
        <v>73</v>
      </c>
      <c r="H61" s="260"/>
      <c r="I61" s="323">
        <f>SUM(I63:I69)</f>
        <v>0</v>
      </c>
      <c r="J61" s="320" t="s">
        <v>4</v>
      </c>
      <c r="K61" s="323">
        <f>SUM(K63:K69)</f>
        <v>0</v>
      </c>
    </row>
    <row r="62" spans="2:14" ht="26.1" customHeight="1" x14ac:dyDescent="0.25">
      <c r="B62" s="253"/>
      <c r="C62" s="65"/>
      <c r="D62" s="54"/>
      <c r="E62" s="54"/>
      <c r="F62" s="42"/>
      <c r="G62" s="261"/>
      <c r="H62" s="262"/>
      <c r="I62" s="316"/>
      <c r="J62" s="321"/>
      <c r="K62" s="316"/>
    </row>
    <row r="63" spans="2:14" ht="26.1" customHeight="1" x14ac:dyDescent="0.25">
      <c r="B63" s="253"/>
      <c r="C63" s="65"/>
      <c r="D63" s="54"/>
      <c r="E63" s="54"/>
      <c r="F63" s="42"/>
      <c r="G63" s="250" t="s">
        <v>16</v>
      </c>
      <c r="H63" s="251"/>
      <c r="I63" s="52"/>
      <c r="J63" s="61"/>
      <c r="K63" s="61"/>
    </row>
    <row r="64" spans="2:14" ht="26.1" customHeight="1" x14ac:dyDescent="0.25">
      <c r="B64" s="253"/>
      <c r="C64" s="65"/>
      <c r="D64" s="54"/>
      <c r="E64" s="54"/>
      <c r="F64" s="42"/>
      <c r="G64" s="250" t="s">
        <v>17</v>
      </c>
      <c r="H64" s="251"/>
      <c r="I64" s="52"/>
      <c r="J64" s="61"/>
      <c r="K64" s="61"/>
    </row>
    <row r="65" spans="2:11" ht="26.1" customHeight="1" x14ac:dyDescent="0.25">
      <c r="B65" s="253"/>
      <c r="C65" s="78" t="s">
        <v>98</v>
      </c>
      <c r="D65" s="80">
        <f>SUM(D61:D64)</f>
        <v>0</v>
      </c>
      <c r="E65" s="80">
        <f>SUM(E61:E64)</f>
        <v>0</v>
      </c>
      <c r="F65" s="42"/>
      <c r="G65" s="250" t="s">
        <v>18</v>
      </c>
      <c r="H65" s="251"/>
      <c r="I65" s="52"/>
      <c r="J65" s="61"/>
      <c r="K65" s="61"/>
    </row>
    <row r="66" spans="2:11" ht="26.1" customHeight="1" x14ac:dyDescent="0.25">
      <c r="B66" s="275" t="s">
        <v>90</v>
      </c>
      <c r="C66" s="276"/>
      <c r="D66" s="71">
        <f>SUM(D45+D49+D53+D59+D65)</f>
        <v>0</v>
      </c>
      <c r="E66" s="47">
        <f>SUM(E45+E49+E53+E59+E65)</f>
        <v>0</v>
      </c>
      <c r="F66" s="37"/>
      <c r="G66" s="250" t="s">
        <v>19</v>
      </c>
      <c r="H66" s="251"/>
      <c r="I66" s="52"/>
      <c r="J66" s="61"/>
      <c r="K66" s="61"/>
    </row>
    <row r="67" spans="2:11" ht="26.1" customHeight="1" x14ac:dyDescent="0.25">
      <c r="B67" s="253" t="s">
        <v>85</v>
      </c>
      <c r="C67" s="241" t="s">
        <v>45</v>
      </c>
      <c r="D67" s="242"/>
      <c r="E67" s="243"/>
      <c r="F67" s="43"/>
      <c r="G67" s="250" t="s">
        <v>36</v>
      </c>
      <c r="H67" s="251"/>
      <c r="I67" s="52"/>
      <c r="J67" s="61"/>
      <c r="K67" s="61"/>
    </row>
    <row r="68" spans="2:11" ht="26.1" customHeight="1" x14ac:dyDescent="0.25">
      <c r="B68" s="253"/>
      <c r="C68" s="68" t="s">
        <v>95</v>
      </c>
      <c r="D68" s="56"/>
      <c r="E68" s="56"/>
      <c r="F68" s="44"/>
      <c r="G68" s="250" t="s">
        <v>54</v>
      </c>
      <c r="H68" s="251"/>
      <c r="I68" s="52"/>
      <c r="J68" s="61"/>
      <c r="K68" s="61"/>
    </row>
    <row r="69" spans="2:11" ht="26.1" customHeight="1" x14ac:dyDescent="0.25">
      <c r="B69" s="253"/>
      <c r="C69" s="66" t="s">
        <v>46</v>
      </c>
      <c r="D69" s="52"/>
      <c r="E69" s="52"/>
      <c r="F69" s="40"/>
      <c r="G69" s="250" t="s">
        <v>74</v>
      </c>
      <c r="H69" s="251"/>
      <c r="I69" s="52"/>
      <c r="J69" s="61"/>
      <c r="K69" s="61"/>
    </row>
    <row r="70" spans="2:11" ht="26.1" customHeight="1" x14ac:dyDescent="0.25">
      <c r="B70" s="253"/>
      <c r="C70" s="65" t="s">
        <v>96</v>
      </c>
      <c r="D70" s="53"/>
      <c r="E70" s="53"/>
      <c r="F70" s="41"/>
      <c r="G70" s="261" t="s">
        <v>75</v>
      </c>
      <c r="H70" s="262"/>
      <c r="I70" s="315">
        <f>SUM(I72:I77)</f>
        <v>0</v>
      </c>
      <c r="J70" s="322" t="s">
        <v>4</v>
      </c>
      <c r="K70" s="315">
        <f>SUM(K72:K77)</f>
        <v>0</v>
      </c>
    </row>
    <row r="71" spans="2:11" ht="26.1" customHeight="1" x14ac:dyDescent="0.25">
      <c r="B71" s="253"/>
      <c r="C71" s="77" t="s">
        <v>13</v>
      </c>
      <c r="D71" s="75">
        <v>0</v>
      </c>
      <c r="E71" s="75">
        <v>0</v>
      </c>
      <c r="F71" s="41"/>
      <c r="G71" s="261"/>
      <c r="H71" s="262"/>
      <c r="I71" s="316"/>
      <c r="J71" s="321"/>
      <c r="K71" s="316"/>
    </row>
    <row r="72" spans="2:11" ht="26.1" customHeight="1" x14ac:dyDescent="0.25">
      <c r="B72" s="253"/>
      <c r="C72" s="241" t="s">
        <v>43</v>
      </c>
      <c r="D72" s="242"/>
      <c r="E72" s="243"/>
      <c r="F72" s="37"/>
      <c r="G72" s="250" t="s">
        <v>77</v>
      </c>
      <c r="H72" s="251"/>
      <c r="I72" s="54"/>
      <c r="J72" s="62"/>
      <c r="K72" s="62"/>
    </row>
    <row r="73" spans="2:11" ht="26.1" customHeight="1" x14ac:dyDescent="0.25">
      <c r="B73" s="253"/>
      <c r="C73" s="65"/>
      <c r="D73" s="54"/>
      <c r="E73" s="54"/>
      <c r="F73" s="42"/>
      <c r="G73" s="250" t="s">
        <v>78</v>
      </c>
      <c r="H73" s="251"/>
      <c r="I73" s="54"/>
      <c r="J73" s="62"/>
      <c r="K73" s="62"/>
    </row>
    <row r="74" spans="2:11" ht="26.1" customHeight="1" x14ac:dyDescent="0.25">
      <c r="B74" s="253"/>
      <c r="C74" s="65"/>
      <c r="D74" s="54"/>
      <c r="E74" s="54"/>
      <c r="F74" s="42"/>
      <c r="G74" s="286" t="s">
        <v>111</v>
      </c>
      <c r="H74" s="287"/>
      <c r="I74" s="54"/>
      <c r="J74" s="62"/>
      <c r="K74" s="62"/>
    </row>
    <row r="75" spans="2:11" ht="26.1" customHeight="1" x14ac:dyDescent="0.25">
      <c r="B75" s="253"/>
      <c r="C75" s="65"/>
      <c r="D75" s="54"/>
      <c r="E75" s="54"/>
      <c r="F75" s="42"/>
      <c r="G75" s="250" t="s">
        <v>74</v>
      </c>
      <c r="H75" s="251"/>
      <c r="I75" s="54"/>
      <c r="J75" s="62"/>
      <c r="K75" s="62"/>
    </row>
    <row r="76" spans="2:11" ht="26.1" customHeight="1" x14ac:dyDescent="0.25">
      <c r="B76" s="253"/>
      <c r="C76" s="77" t="s">
        <v>97</v>
      </c>
      <c r="D76" s="75">
        <f>SUM(D73:D75)</f>
        <v>0</v>
      </c>
      <c r="E76" s="75">
        <f>SUM(E73:E75)</f>
        <v>0</v>
      </c>
      <c r="F76" s="42"/>
      <c r="G76" s="250" t="s">
        <v>74</v>
      </c>
      <c r="H76" s="251"/>
      <c r="I76" s="54"/>
      <c r="J76" s="62"/>
      <c r="K76" s="62"/>
    </row>
    <row r="77" spans="2:11" ht="26.1" customHeight="1" x14ac:dyDescent="0.25">
      <c r="B77" s="253"/>
      <c r="C77" s="241" t="s">
        <v>44</v>
      </c>
      <c r="D77" s="242"/>
      <c r="E77" s="243"/>
      <c r="F77" s="37"/>
      <c r="G77" s="250" t="s">
        <v>20</v>
      </c>
      <c r="H77" s="251"/>
      <c r="I77" s="54"/>
      <c r="J77" s="62"/>
      <c r="K77" s="62"/>
    </row>
    <row r="78" spans="2:11" ht="26.1" customHeight="1" x14ac:dyDescent="0.25">
      <c r="B78" s="253"/>
      <c r="C78" s="65"/>
      <c r="D78" s="54"/>
      <c r="E78" s="54"/>
      <c r="F78" s="42"/>
      <c r="G78" s="330" t="s">
        <v>76</v>
      </c>
      <c r="H78" s="331"/>
      <c r="I78" s="315">
        <f>SUM(I80:I82)</f>
        <v>0</v>
      </c>
      <c r="J78" s="334" t="s">
        <v>4</v>
      </c>
      <c r="K78" s="335">
        <f>SUM(K81:K82)</f>
        <v>0</v>
      </c>
    </row>
    <row r="79" spans="2:11" ht="26.1" customHeight="1" x14ac:dyDescent="0.25">
      <c r="B79" s="253"/>
      <c r="C79" s="65"/>
      <c r="D79" s="54"/>
      <c r="E79" s="54"/>
      <c r="F79" s="42"/>
      <c r="G79" s="332"/>
      <c r="H79" s="333"/>
      <c r="I79" s="324"/>
      <c r="J79" s="334"/>
      <c r="K79" s="335"/>
    </row>
    <row r="80" spans="2:11" ht="26.1" customHeight="1" x14ac:dyDescent="0.25">
      <c r="B80" s="253"/>
      <c r="C80" s="65"/>
      <c r="D80" s="54"/>
      <c r="E80" s="54"/>
      <c r="F80" s="42"/>
      <c r="G80" s="313" t="s">
        <v>20</v>
      </c>
      <c r="H80" s="314"/>
      <c r="I80" s="118"/>
      <c r="J80" s="116"/>
      <c r="K80" s="117"/>
    </row>
    <row r="81" spans="2:22" ht="26.1" customHeight="1" x14ac:dyDescent="0.25">
      <c r="B81" s="253"/>
      <c r="C81" s="77" t="s">
        <v>98</v>
      </c>
      <c r="D81" s="75">
        <f>SUM(D78:D80)</f>
        <v>0</v>
      </c>
      <c r="E81" s="75">
        <f>SUM(E78:E80)</f>
        <v>0</v>
      </c>
      <c r="F81" s="42"/>
      <c r="G81" s="250" t="s">
        <v>20</v>
      </c>
      <c r="H81" s="251"/>
      <c r="I81" s="54"/>
      <c r="J81" s="62"/>
      <c r="K81" s="62"/>
    </row>
    <row r="82" spans="2:22" ht="26.1" customHeight="1" thickBot="1" x14ac:dyDescent="0.3">
      <c r="B82" s="279" t="s">
        <v>91</v>
      </c>
      <c r="C82" s="280"/>
      <c r="D82" s="72">
        <f>SUM(D71+D76+D81)</f>
        <v>0</v>
      </c>
      <c r="E82" s="48">
        <f>SUM(E71+E76+E81)</f>
        <v>0</v>
      </c>
      <c r="F82" s="37"/>
      <c r="G82" s="303" t="s">
        <v>20</v>
      </c>
      <c r="H82" s="304"/>
      <c r="I82" s="119"/>
      <c r="J82" s="92"/>
      <c r="K82" s="92"/>
    </row>
    <row r="83" spans="2:22" ht="51.75" customHeight="1" thickBot="1" x14ac:dyDescent="0.3">
      <c r="B83" s="246" t="s">
        <v>7</v>
      </c>
      <c r="C83" s="247"/>
      <c r="D83" s="73">
        <f>SUM(D40+D66+D82)</f>
        <v>0</v>
      </c>
      <c r="E83" s="49">
        <f>SUM(E40+E66+E82)</f>
        <v>0</v>
      </c>
      <c r="F83" s="46"/>
      <c r="G83" s="248" t="s">
        <v>7</v>
      </c>
      <c r="H83" s="249"/>
      <c r="I83" s="104">
        <f>SUM(I12+I19+I23+I32+I37+I48+I61+I70+I78)</f>
        <v>0</v>
      </c>
      <c r="J83" s="90"/>
      <c r="K83" s="73">
        <f>SUM(K12+K19+K23+K32+K37+K48+K61+K70+K78)</f>
        <v>0</v>
      </c>
    </row>
    <row r="84" spans="2:22" ht="26.1" customHeight="1" x14ac:dyDescent="0.25">
      <c r="B84" s="281" t="s">
        <v>86</v>
      </c>
      <c r="C84" s="69" t="s">
        <v>101</v>
      </c>
      <c r="D84" s="57"/>
      <c r="E84" s="57"/>
      <c r="F84" s="23"/>
      <c r="G84" s="305" t="s">
        <v>86</v>
      </c>
      <c r="H84" s="306"/>
      <c r="I84" s="105"/>
      <c r="J84" s="91" t="s">
        <v>0</v>
      </c>
      <c r="K84" s="62"/>
    </row>
    <row r="85" spans="2:22" ht="26.1" customHeight="1" x14ac:dyDescent="0.25">
      <c r="B85" s="281"/>
      <c r="C85" s="69" t="s">
        <v>101</v>
      </c>
      <c r="D85" s="58"/>
      <c r="E85" s="58"/>
      <c r="F85" s="23"/>
      <c r="G85" s="261"/>
      <c r="H85" s="282"/>
      <c r="I85" s="99"/>
      <c r="J85" s="62" t="s">
        <v>0</v>
      </c>
      <c r="K85" s="62"/>
    </row>
    <row r="86" spans="2:22" ht="26.1" customHeight="1" thickBot="1" x14ac:dyDescent="0.3">
      <c r="B86" s="281"/>
      <c r="C86" s="70" t="s">
        <v>101</v>
      </c>
      <c r="D86" s="59"/>
      <c r="E86" s="59"/>
      <c r="F86" s="24"/>
      <c r="G86" s="307"/>
      <c r="H86" s="308"/>
      <c r="I86" s="101"/>
      <c r="J86" s="92" t="s">
        <v>0</v>
      </c>
      <c r="K86" s="62"/>
    </row>
    <row r="87" spans="2:22" ht="51" customHeight="1" thickBot="1" x14ac:dyDescent="0.3">
      <c r="B87" s="246" t="s">
        <v>8</v>
      </c>
      <c r="C87" s="247"/>
      <c r="D87" s="74">
        <f>SUM(D83:D86)</f>
        <v>0</v>
      </c>
      <c r="E87" s="50">
        <f>SUM(E83:E86)</f>
        <v>0</v>
      </c>
      <c r="F87" s="45"/>
      <c r="G87" s="248" t="s">
        <v>8</v>
      </c>
      <c r="H87" s="249"/>
      <c r="I87" s="104">
        <f>SUM(I83:I86)</f>
        <v>0</v>
      </c>
      <c r="J87" s="88"/>
      <c r="K87" s="73">
        <f t="shared" ref="K87" si="0">SUM(K83:K86)</f>
        <v>0</v>
      </c>
    </row>
    <row r="88" spans="2:22" s="9" customFormat="1" ht="26.1" customHeight="1" x14ac:dyDescent="0.25">
      <c r="B88" s="4"/>
      <c r="C88" s="6"/>
      <c r="D88" s="24"/>
      <c r="E88" s="24"/>
      <c r="F88" s="24"/>
      <c r="G88" s="24"/>
      <c r="H88" s="13"/>
      <c r="I88" s="25"/>
      <c r="P88" s="4"/>
      <c r="Q88" s="4"/>
      <c r="R88" s="4"/>
      <c r="S88" s="4"/>
      <c r="T88" s="4"/>
      <c r="U88" s="4"/>
      <c r="V88" s="4"/>
    </row>
    <row r="89" spans="2:22" s="9" customFormat="1" ht="16.5" customHeight="1" x14ac:dyDescent="0.25">
      <c r="B89" s="4"/>
      <c r="C89" s="63" t="s">
        <v>70</v>
      </c>
      <c r="D89" s="38" t="s">
        <v>71</v>
      </c>
      <c r="E89" s="24"/>
      <c r="F89" s="24"/>
      <c r="G89" s="24"/>
      <c r="H89" s="13"/>
      <c r="I89" s="38" t="s">
        <v>70</v>
      </c>
      <c r="J89" s="64" t="s">
        <v>71</v>
      </c>
      <c r="P89" s="4"/>
      <c r="Q89" s="4"/>
      <c r="R89" s="4"/>
      <c r="S89" s="4"/>
      <c r="T89" s="4"/>
      <c r="U89" s="4"/>
      <c r="V89" s="4"/>
    </row>
    <row r="90" spans="2:22" s="9" customFormat="1" ht="26.1" customHeight="1" x14ac:dyDescent="0.25">
      <c r="B90" s="15" t="s">
        <v>21</v>
      </c>
      <c r="C90" s="11">
        <f>SUM(D16+D45)</f>
        <v>0</v>
      </c>
      <c r="D90" s="11">
        <f>SUM(E16+E45)</f>
        <v>0</v>
      </c>
      <c r="E90" s="23"/>
      <c r="F90" s="23"/>
      <c r="G90" s="23"/>
      <c r="H90" s="17" t="s">
        <v>27</v>
      </c>
      <c r="I90" s="218" t="e">
        <f>I12/I83</f>
        <v>#DIV/0!</v>
      </c>
      <c r="J90" s="218" t="e">
        <f>K12/K83</f>
        <v>#DIV/0!</v>
      </c>
      <c r="P90" s="4"/>
      <c r="Q90" s="4"/>
      <c r="R90" s="4"/>
      <c r="S90" s="4"/>
      <c r="T90" s="4"/>
      <c r="U90" s="4"/>
      <c r="V90" s="4"/>
    </row>
    <row r="91" spans="2:22" s="9" customFormat="1" ht="26.1" customHeight="1" x14ac:dyDescent="0.25">
      <c r="B91" s="15" t="s">
        <v>22</v>
      </c>
      <c r="C91" s="11">
        <f>SUM(D20+D49)</f>
        <v>0</v>
      </c>
      <c r="D91" s="11">
        <f>SUM(E20+E49)</f>
        <v>0</v>
      </c>
      <c r="E91" s="23"/>
      <c r="F91" s="23"/>
      <c r="G91" s="23"/>
      <c r="H91" s="7" t="s">
        <v>56</v>
      </c>
      <c r="I91" s="219" t="e">
        <f>I19/I83</f>
        <v>#DIV/0!</v>
      </c>
      <c r="J91" s="218" t="e">
        <f>K19/K83</f>
        <v>#DIV/0!</v>
      </c>
      <c r="P91" s="4"/>
      <c r="Q91" s="4"/>
      <c r="R91" s="4"/>
      <c r="S91" s="4"/>
      <c r="T91" s="4"/>
      <c r="U91" s="4"/>
      <c r="V91" s="4"/>
    </row>
    <row r="92" spans="2:22" s="9" customFormat="1" ht="26.1" customHeight="1" x14ac:dyDescent="0.25">
      <c r="B92" s="15" t="s">
        <v>23</v>
      </c>
      <c r="C92" s="11">
        <f>SUM(D24+D53)</f>
        <v>0</v>
      </c>
      <c r="D92" s="11">
        <f>SUM(E24+E53)</f>
        <v>0</v>
      </c>
      <c r="E92" s="23"/>
      <c r="F92" s="23"/>
      <c r="G92" s="23"/>
      <c r="H92" s="17" t="s">
        <v>57</v>
      </c>
      <c r="I92" s="220" t="e">
        <f>I23/I83</f>
        <v>#DIV/0!</v>
      </c>
      <c r="J92" s="220" t="e">
        <f>K23/K83</f>
        <v>#DIV/0!</v>
      </c>
      <c r="P92" s="4"/>
      <c r="Q92" s="4"/>
      <c r="R92" s="4"/>
      <c r="S92" s="4"/>
      <c r="T92" s="4"/>
      <c r="U92" s="4"/>
      <c r="V92" s="4"/>
    </row>
    <row r="93" spans="2:22" s="9" customFormat="1" ht="26.1" customHeight="1" x14ac:dyDescent="0.25">
      <c r="B93" s="7" t="s">
        <v>55</v>
      </c>
      <c r="C93" s="11">
        <f>SUM(D16+D20+D24+D71)</f>
        <v>0</v>
      </c>
      <c r="D93" s="11">
        <f>SUM(E16+E20+E24+E71)</f>
        <v>0</v>
      </c>
      <c r="E93" s="23"/>
      <c r="F93" s="23"/>
      <c r="G93" s="23"/>
      <c r="H93" s="7" t="s">
        <v>58</v>
      </c>
      <c r="I93" s="219" t="e">
        <f>I32/I83</f>
        <v>#DIV/0!</v>
      </c>
      <c r="J93" s="219" t="e">
        <f>K32/K83</f>
        <v>#DIV/0!</v>
      </c>
      <c r="P93" s="4"/>
      <c r="Q93" s="4"/>
      <c r="R93" s="4"/>
      <c r="S93" s="4"/>
      <c r="T93" s="4"/>
      <c r="U93" s="4"/>
      <c r="V93" s="4"/>
    </row>
    <row r="94" spans="2:22" s="9" customFormat="1" ht="26.1" customHeight="1" x14ac:dyDescent="0.25">
      <c r="D94" s="25"/>
      <c r="E94" s="25"/>
      <c r="F94" s="25"/>
      <c r="G94" s="25"/>
      <c r="H94" s="7" t="s">
        <v>59</v>
      </c>
      <c r="I94" s="219" t="e">
        <f>I37/I83</f>
        <v>#DIV/0!</v>
      </c>
      <c r="J94" s="219" t="e">
        <f>K37/K83</f>
        <v>#DIV/0!</v>
      </c>
      <c r="P94" s="4"/>
      <c r="Q94" s="4"/>
      <c r="R94" s="4"/>
      <c r="S94" s="4"/>
      <c r="T94" s="4"/>
      <c r="U94" s="4"/>
      <c r="V94" s="4"/>
    </row>
    <row r="95" spans="2:22" s="9" customFormat="1" ht="26.1" customHeight="1" x14ac:dyDescent="0.25">
      <c r="B95" s="19" t="s">
        <v>24</v>
      </c>
      <c r="C95" s="12" t="e">
        <f>(D16+D20+D24+D45+D49+D53+D71)/D83</f>
        <v>#DIV/0!</v>
      </c>
      <c r="D95" s="12" t="e">
        <f>(E16+E20+E24+E45+E49+E53+E71)/E83</f>
        <v>#DIV/0!</v>
      </c>
      <c r="E95" s="25"/>
      <c r="F95" s="25"/>
      <c r="G95" s="25"/>
      <c r="H95" s="17" t="s">
        <v>29</v>
      </c>
      <c r="I95" s="220" t="e">
        <f>(I48+I61)/I83</f>
        <v>#DIV/0!</v>
      </c>
      <c r="J95" s="220" t="e">
        <f>(K48+58)/K83</f>
        <v>#DIV/0!</v>
      </c>
      <c r="P95" s="4"/>
      <c r="Q95" s="4"/>
      <c r="R95" s="4"/>
      <c r="S95" s="4"/>
      <c r="T95" s="4"/>
      <c r="U95" s="4"/>
      <c r="V95" s="4"/>
    </row>
    <row r="96" spans="2:22" s="9" customFormat="1" ht="26.1" customHeight="1" x14ac:dyDescent="0.25">
      <c r="B96" s="19" t="s">
        <v>26</v>
      </c>
      <c r="C96" s="12" t="e">
        <f>SUM(D39+D65+D81)/D83</f>
        <v>#DIV/0!</v>
      </c>
      <c r="D96" s="12" t="e">
        <f>SUM(E39+E65+E81)/E83</f>
        <v>#DIV/0!</v>
      </c>
      <c r="E96" s="25"/>
      <c r="F96" s="25"/>
      <c r="G96" s="25"/>
      <c r="H96" s="17" t="s">
        <v>28</v>
      </c>
      <c r="I96" s="220" t="e">
        <f>I60/I83</f>
        <v>#DIV/0!</v>
      </c>
      <c r="J96" s="220" t="e">
        <f>K60/K83</f>
        <v>#DIV/0!</v>
      </c>
      <c r="P96" s="4"/>
      <c r="Q96" s="4"/>
      <c r="R96" s="4"/>
      <c r="S96" s="4"/>
      <c r="T96" s="4"/>
      <c r="U96" s="4"/>
      <c r="V96" s="4"/>
    </row>
    <row r="97" spans="2:22" s="9" customFormat="1" ht="26.1" customHeight="1" x14ac:dyDescent="0.25">
      <c r="B97" s="19" t="s">
        <v>25</v>
      </c>
      <c r="C97" s="12" t="e">
        <f>(D33+D59+D76)/D83</f>
        <v>#DIV/0!</v>
      </c>
      <c r="D97" s="12" t="e">
        <f>(E33+E59+E76)/E83</f>
        <v>#DIV/0!</v>
      </c>
      <c r="E97" s="23"/>
      <c r="F97" s="23"/>
      <c r="G97" s="23"/>
      <c r="H97" s="7" t="s">
        <v>30</v>
      </c>
      <c r="I97" s="219" t="e">
        <f>(I70+I78)/I83</f>
        <v>#DIV/0!</v>
      </c>
      <c r="J97" s="219" t="e">
        <f>(K70+K78)/K83</f>
        <v>#DIV/0!</v>
      </c>
      <c r="P97" s="4"/>
      <c r="Q97" s="4"/>
      <c r="R97" s="4"/>
      <c r="S97" s="4"/>
      <c r="T97" s="4"/>
      <c r="U97" s="4"/>
      <c r="V97" s="4"/>
    </row>
    <row r="98" spans="2:22" s="9" customFormat="1" ht="26.1" customHeight="1" x14ac:dyDescent="0.25">
      <c r="C98" s="5"/>
      <c r="D98" s="23"/>
      <c r="E98" s="23"/>
      <c r="F98" s="23"/>
      <c r="G98" s="23"/>
      <c r="I98" s="25"/>
      <c r="P98" s="4"/>
      <c r="Q98" s="4"/>
      <c r="R98" s="4"/>
      <c r="S98" s="4"/>
      <c r="T98" s="4"/>
      <c r="U98" s="4"/>
      <c r="V98" s="4"/>
    </row>
    <row r="99" spans="2:22" s="9" customFormat="1" ht="26.1" customHeight="1" x14ac:dyDescent="0.25">
      <c r="C99" s="5"/>
      <c r="D99" s="23"/>
      <c r="E99" s="23"/>
      <c r="F99" s="23"/>
      <c r="G99" s="23"/>
      <c r="H99" s="4"/>
      <c r="I99" s="24"/>
      <c r="J99" s="28"/>
      <c r="K99" s="28"/>
      <c r="P99" s="4"/>
      <c r="Q99" s="4"/>
      <c r="R99" s="4"/>
      <c r="S99" s="4"/>
      <c r="T99" s="4"/>
      <c r="U99" s="4"/>
      <c r="V99" s="4"/>
    </row>
    <row r="100" spans="2:22" s="9" customFormat="1" ht="26.1" customHeight="1" x14ac:dyDescent="0.25">
      <c r="C100" s="5"/>
      <c r="D100" s="23"/>
      <c r="E100" s="23"/>
      <c r="F100" s="23"/>
      <c r="G100" s="23"/>
      <c r="H100" s="4"/>
      <c r="I100" s="96"/>
      <c r="J100" s="29"/>
      <c r="K100" s="29"/>
      <c r="P100" s="4"/>
      <c r="Q100" s="4"/>
      <c r="R100" s="4"/>
      <c r="S100" s="4"/>
      <c r="T100" s="4"/>
      <c r="U100" s="4"/>
      <c r="V100" s="4"/>
    </row>
    <row r="101" spans="2:22" s="9" customFormat="1" ht="26.1" customHeight="1" x14ac:dyDescent="0.25">
      <c r="C101" s="5"/>
      <c r="D101" s="23"/>
      <c r="E101" s="23"/>
      <c r="F101" s="23"/>
      <c r="G101" s="23"/>
      <c r="H101" s="4"/>
      <c r="I101" s="96"/>
      <c r="J101" s="29"/>
      <c r="K101" s="29"/>
      <c r="P101" s="4"/>
      <c r="Q101" s="4"/>
      <c r="R101" s="4"/>
      <c r="S101" s="4"/>
      <c r="T101" s="4"/>
      <c r="U101" s="4"/>
      <c r="V101" s="4"/>
    </row>
    <row r="102" spans="2:22" s="9" customFormat="1" ht="26.1" customHeight="1" x14ac:dyDescent="0.25">
      <c r="C102" s="5"/>
      <c r="D102" s="23"/>
      <c r="E102" s="23"/>
      <c r="F102" s="23"/>
      <c r="G102" s="23"/>
      <c r="H102" s="4"/>
      <c r="I102" s="96"/>
      <c r="J102" s="29"/>
      <c r="K102" s="29"/>
      <c r="P102" s="4"/>
      <c r="Q102" s="4"/>
      <c r="R102" s="4"/>
      <c r="S102" s="4"/>
      <c r="T102" s="4"/>
      <c r="U102" s="4"/>
      <c r="V102" s="4"/>
    </row>
    <row r="103" spans="2:22" s="9" customFormat="1" x14ac:dyDescent="0.25">
      <c r="C103" s="5"/>
      <c r="D103" s="23"/>
      <c r="E103" s="23"/>
      <c r="F103" s="23"/>
      <c r="G103" s="23"/>
      <c r="H103" s="13"/>
      <c r="I103" s="23"/>
      <c r="J103" s="4"/>
      <c r="K103" s="4"/>
      <c r="L103" s="94" t="s">
        <v>9</v>
      </c>
      <c r="P103" s="4"/>
      <c r="Q103" s="4"/>
      <c r="R103" s="4"/>
      <c r="S103" s="4"/>
      <c r="T103" s="4"/>
      <c r="U103" s="4"/>
      <c r="V103" s="4"/>
    </row>
    <row r="104" spans="2:22" s="9" customFormat="1" x14ac:dyDescent="0.25">
      <c r="C104" s="5"/>
      <c r="D104" s="23"/>
      <c r="E104" s="23"/>
      <c r="F104" s="23"/>
      <c r="G104" s="23"/>
      <c r="H104" s="13"/>
      <c r="I104" s="23"/>
      <c r="J104" s="4"/>
      <c r="K104" s="4"/>
      <c r="L104" s="95" t="e">
        <f>I100/I83</f>
        <v>#DIV/0!</v>
      </c>
      <c r="P104" s="4"/>
      <c r="Q104" s="4"/>
      <c r="R104" s="4"/>
      <c r="S104" s="4"/>
      <c r="T104" s="4"/>
      <c r="U104" s="4"/>
      <c r="V104" s="4"/>
    </row>
    <row r="105" spans="2:22" s="9" customFormat="1" x14ac:dyDescent="0.25">
      <c r="B105" s="4"/>
      <c r="C105" s="5"/>
      <c r="D105" s="23"/>
      <c r="E105" s="23"/>
      <c r="F105" s="23"/>
      <c r="G105" s="23"/>
      <c r="H105" s="13"/>
      <c r="I105" s="25"/>
      <c r="L105" s="16" t="e">
        <f>I101/I83</f>
        <v>#DIV/0!</v>
      </c>
      <c r="P105" s="4"/>
      <c r="Q105" s="4"/>
      <c r="R105" s="4"/>
      <c r="S105" s="4"/>
      <c r="T105" s="4"/>
      <c r="U105" s="4"/>
      <c r="V105" s="4"/>
    </row>
    <row r="106" spans="2:22" s="9" customFormat="1" x14ac:dyDescent="0.25">
      <c r="B106" s="4"/>
      <c r="C106" s="5"/>
      <c r="D106" s="23"/>
      <c r="E106" s="23"/>
      <c r="F106" s="23"/>
      <c r="G106" s="23"/>
      <c r="H106" s="13"/>
      <c r="I106" s="25"/>
      <c r="L106" s="16" t="e">
        <f>I102/I83</f>
        <v>#DIV/0!</v>
      </c>
      <c r="P106" s="4"/>
      <c r="Q106" s="4"/>
      <c r="R106" s="4"/>
      <c r="S106" s="4"/>
      <c r="T106" s="4"/>
      <c r="U106" s="4"/>
      <c r="V106" s="4"/>
    </row>
    <row r="107" spans="2:22" s="9" customFormat="1" x14ac:dyDescent="0.25">
      <c r="B107" s="4"/>
      <c r="C107" s="5"/>
      <c r="D107" s="23"/>
      <c r="E107" s="23"/>
      <c r="F107" s="23"/>
      <c r="G107" s="23"/>
      <c r="H107" s="13"/>
      <c r="I107" s="25"/>
      <c r="P107" s="4"/>
      <c r="Q107" s="4"/>
      <c r="R107" s="4"/>
      <c r="S107" s="4"/>
      <c r="T107" s="4"/>
      <c r="U107" s="4"/>
      <c r="V107" s="4"/>
    </row>
    <row r="108" spans="2:22" s="9" customFormat="1" x14ac:dyDescent="0.25">
      <c r="B108" s="4"/>
      <c r="C108" s="5"/>
      <c r="D108" s="23"/>
      <c r="E108" s="23"/>
      <c r="F108" s="23"/>
      <c r="G108" s="23"/>
      <c r="H108" s="13"/>
      <c r="I108" s="25"/>
      <c r="P108" s="4"/>
      <c r="Q108" s="4"/>
      <c r="R108" s="4"/>
      <c r="S108" s="4"/>
      <c r="T108" s="4"/>
      <c r="U108" s="4"/>
      <c r="V108" s="4"/>
    </row>
    <row r="109" spans="2:22" s="9" customFormat="1" x14ac:dyDescent="0.25">
      <c r="B109" s="4"/>
      <c r="C109" s="5"/>
      <c r="D109" s="23"/>
      <c r="E109" s="23"/>
      <c r="F109" s="23"/>
      <c r="G109" s="23"/>
      <c r="H109" s="13"/>
      <c r="I109" s="25"/>
      <c r="P109" s="4"/>
      <c r="Q109" s="4"/>
      <c r="R109" s="4"/>
      <c r="S109" s="4"/>
      <c r="T109" s="4"/>
      <c r="U109" s="4"/>
      <c r="V109" s="4"/>
    </row>
    <row r="110" spans="2:22" s="9" customFormat="1" x14ac:dyDescent="0.25">
      <c r="B110" s="4"/>
      <c r="C110" s="5"/>
      <c r="D110" s="23"/>
      <c r="E110" s="23"/>
      <c r="F110" s="23"/>
      <c r="G110" s="23"/>
      <c r="H110" s="13"/>
      <c r="I110" s="25"/>
      <c r="P110" s="4"/>
      <c r="Q110" s="4"/>
      <c r="R110" s="4"/>
      <c r="S110" s="4"/>
      <c r="T110" s="4"/>
      <c r="U110" s="4"/>
      <c r="V110" s="4"/>
    </row>
    <row r="111" spans="2:22" s="9" customFormat="1" x14ac:dyDescent="0.25">
      <c r="B111" s="4"/>
      <c r="C111" s="5"/>
      <c r="D111" s="23"/>
      <c r="E111" s="23"/>
      <c r="F111" s="23"/>
      <c r="G111" s="23"/>
      <c r="H111" s="13"/>
      <c r="I111" s="25"/>
      <c r="P111" s="4"/>
      <c r="Q111" s="4"/>
      <c r="R111" s="4"/>
      <c r="S111" s="4"/>
      <c r="T111" s="4"/>
      <c r="U111" s="4"/>
      <c r="V111" s="4"/>
    </row>
    <row r="112" spans="2:22" s="9" customFormat="1" x14ac:dyDescent="0.25">
      <c r="B112" s="4"/>
      <c r="C112" s="5"/>
      <c r="D112" s="23"/>
      <c r="E112" s="23"/>
      <c r="F112" s="23"/>
      <c r="G112" s="23"/>
      <c r="H112" s="13"/>
      <c r="I112" s="25"/>
      <c r="P112" s="4"/>
      <c r="Q112" s="4"/>
      <c r="R112" s="4"/>
      <c r="S112" s="4"/>
      <c r="T112" s="4"/>
      <c r="U112" s="4"/>
      <c r="V112" s="4"/>
    </row>
    <row r="113" spans="2:22" s="9" customFormat="1" x14ac:dyDescent="0.25">
      <c r="B113" s="4"/>
      <c r="C113" s="5"/>
      <c r="D113" s="23"/>
      <c r="E113" s="23"/>
      <c r="F113" s="23"/>
      <c r="G113" s="23"/>
      <c r="H113" s="13"/>
      <c r="I113" s="25"/>
      <c r="P113" s="4"/>
      <c r="Q113" s="4"/>
      <c r="R113" s="4"/>
      <c r="S113" s="4"/>
      <c r="T113" s="4"/>
      <c r="U113" s="4"/>
      <c r="V113" s="4"/>
    </row>
    <row r="114" spans="2:22" s="9" customFormat="1" x14ac:dyDescent="0.25">
      <c r="B114" s="4"/>
      <c r="C114" s="5"/>
      <c r="D114" s="23"/>
      <c r="E114" s="23"/>
      <c r="F114" s="23"/>
      <c r="G114" s="23"/>
      <c r="H114" s="13"/>
      <c r="I114" s="25"/>
      <c r="P114" s="4"/>
      <c r="Q114" s="4"/>
      <c r="R114" s="4"/>
      <c r="S114" s="4"/>
      <c r="T114" s="4"/>
      <c r="U114" s="4"/>
      <c r="V114" s="4"/>
    </row>
    <row r="115" spans="2:22" s="9" customFormat="1" x14ac:dyDescent="0.25">
      <c r="B115" s="4"/>
      <c r="C115" s="5"/>
      <c r="D115" s="23"/>
      <c r="E115" s="23"/>
      <c r="F115" s="23"/>
      <c r="G115" s="23"/>
      <c r="H115" s="13"/>
      <c r="I115" s="25"/>
      <c r="P115" s="4"/>
      <c r="Q115" s="4"/>
      <c r="R115" s="4"/>
      <c r="S115" s="4"/>
      <c r="T115" s="4"/>
      <c r="U115" s="4"/>
      <c r="V115" s="4"/>
    </row>
    <row r="116" spans="2:22" s="9" customFormat="1" x14ac:dyDescent="0.25">
      <c r="B116" s="4"/>
      <c r="C116" s="5"/>
      <c r="D116" s="23"/>
      <c r="E116" s="23"/>
      <c r="F116" s="23"/>
      <c r="G116" s="23"/>
      <c r="H116" s="13"/>
      <c r="I116" s="25"/>
      <c r="P116" s="4"/>
      <c r="Q116" s="4"/>
      <c r="R116" s="4"/>
      <c r="S116" s="4"/>
      <c r="T116" s="4"/>
      <c r="U116" s="4"/>
      <c r="V116" s="4"/>
    </row>
    <row r="117" spans="2:22" s="9" customFormat="1" x14ac:dyDescent="0.25">
      <c r="B117" s="4"/>
      <c r="C117" s="5"/>
      <c r="D117" s="23"/>
      <c r="E117" s="23"/>
      <c r="F117" s="23"/>
      <c r="G117" s="23"/>
      <c r="H117" s="13"/>
      <c r="I117" s="25"/>
      <c r="P117" s="4"/>
      <c r="Q117" s="4"/>
      <c r="R117" s="4"/>
      <c r="S117" s="4"/>
      <c r="T117" s="4"/>
      <c r="U117" s="4"/>
      <c r="V117" s="4"/>
    </row>
    <row r="118" spans="2:22" s="9" customFormat="1" x14ac:dyDescent="0.25">
      <c r="B118" s="4"/>
      <c r="C118" s="5"/>
      <c r="D118" s="23"/>
      <c r="E118" s="23"/>
      <c r="F118" s="23"/>
      <c r="G118" s="23"/>
      <c r="H118" s="13"/>
      <c r="I118" s="25"/>
      <c r="P118" s="4"/>
      <c r="Q118" s="4"/>
      <c r="R118" s="4"/>
      <c r="S118" s="4"/>
      <c r="T118" s="4"/>
      <c r="U118" s="4"/>
      <c r="V118" s="4"/>
    </row>
    <row r="119" spans="2:22" s="9" customFormat="1" x14ac:dyDescent="0.25">
      <c r="B119" s="4"/>
      <c r="C119" s="5"/>
      <c r="D119" s="23"/>
      <c r="E119" s="23"/>
      <c r="F119" s="23"/>
      <c r="G119" s="23"/>
      <c r="H119" s="13"/>
      <c r="I119" s="25"/>
      <c r="P119" s="4"/>
      <c r="Q119" s="4"/>
      <c r="R119" s="4"/>
      <c r="S119" s="4"/>
      <c r="T119" s="4"/>
      <c r="U119" s="4"/>
      <c r="V119" s="4"/>
    </row>
    <row r="120" spans="2:22" s="9" customFormat="1" x14ac:dyDescent="0.25">
      <c r="B120" s="4"/>
      <c r="C120" s="5"/>
      <c r="D120" s="23"/>
      <c r="E120" s="23"/>
      <c r="F120" s="23"/>
      <c r="G120" s="23"/>
      <c r="H120" s="13"/>
      <c r="I120" s="25"/>
      <c r="P120" s="4"/>
      <c r="Q120" s="4"/>
      <c r="R120" s="4"/>
      <c r="S120" s="4"/>
      <c r="T120" s="4"/>
      <c r="U120" s="4"/>
      <c r="V120" s="4"/>
    </row>
    <row r="121" spans="2:22" s="9" customFormat="1" x14ac:dyDescent="0.25">
      <c r="B121" s="4"/>
      <c r="C121" s="5"/>
      <c r="D121" s="23"/>
      <c r="E121" s="23"/>
      <c r="F121" s="23"/>
      <c r="G121" s="23"/>
      <c r="H121" s="13"/>
      <c r="I121" s="25"/>
      <c r="P121" s="4"/>
      <c r="Q121" s="4"/>
      <c r="R121" s="4"/>
      <c r="S121" s="4"/>
      <c r="T121" s="4"/>
      <c r="U121" s="4"/>
      <c r="V121" s="4"/>
    </row>
    <row r="122" spans="2:22" s="9" customFormat="1" x14ac:dyDescent="0.25">
      <c r="B122" s="4"/>
      <c r="C122" s="5"/>
      <c r="D122" s="23"/>
      <c r="E122" s="23"/>
      <c r="F122" s="23"/>
      <c r="G122" s="23"/>
      <c r="H122" s="13"/>
      <c r="I122" s="25"/>
      <c r="P122" s="4"/>
      <c r="Q122" s="4"/>
      <c r="R122" s="4"/>
      <c r="S122" s="4"/>
      <c r="T122" s="4"/>
      <c r="U122" s="4"/>
      <c r="V122" s="4"/>
    </row>
    <row r="123" spans="2:22" s="9" customFormat="1" x14ac:dyDescent="0.25">
      <c r="B123" s="4"/>
      <c r="C123" s="5"/>
      <c r="D123" s="23"/>
      <c r="E123" s="23"/>
      <c r="F123" s="23"/>
      <c r="G123" s="23"/>
      <c r="H123" s="13"/>
      <c r="I123" s="25"/>
      <c r="P123" s="4"/>
      <c r="Q123" s="4"/>
      <c r="R123" s="4"/>
      <c r="S123" s="4"/>
      <c r="T123" s="4"/>
      <c r="U123" s="4"/>
      <c r="V123" s="4"/>
    </row>
    <row r="124" spans="2:22" s="9" customFormat="1" x14ac:dyDescent="0.25">
      <c r="B124" s="4"/>
      <c r="C124" s="5"/>
      <c r="D124" s="23"/>
      <c r="E124" s="23"/>
      <c r="F124" s="23"/>
      <c r="G124" s="23"/>
      <c r="H124" s="13"/>
      <c r="I124" s="25"/>
      <c r="P124" s="4"/>
      <c r="Q124" s="4"/>
      <c r="R124" s="4"/>
      <c r="S124" s="4"/>
      <c r="T124" s="4"/>
      <c r="U124" s="4"/>
      <c r="V124" s="4"/>
    </row>
    <row r="125" spans="2:22" s="9" customFormat="1" x14ac:dyDescent="0.25">
      <c r="B125" s="4"/>
      <c r="C125" s="5"/>
      <c r="D125" s="23"/>
      <c r="E125" s="23"/>
      <c r="F125" s="23"/>
      <c r="G125" s="23"/>
      <c r="H125" s="13"/>
      <c r="I125" s="25"/>
      <c r="P125" s="4"/>
      <c r="Q125" s="4"/>
      <c r="R125" s="4"/>
      <c r="S125" s="4"/>
      <c r="T125" s="4"/>
      <c r="U125" s="4"/>
      <c r="V125" s="4"/>
    </row>
    <row r="126" spans="2:22" s="9" customFormat="1" x14ac:dyDescent="0.25">
      <c r="B126" s="4"/>
      <c r="C126" s="5"/>
      <c r="D126" s="23"/>
      <c r="E126" s="23"/>
      <c r="F126" s="23"/>
      <c r="G126" s="23"/>
      <c r="H126" s="13"/>
      <c r="I126" s="25"/>
      <c r="P126" s="4"/>
      <c r="Q126" s="4"/>
      <c r="R126" s="4"/>
      <c r="S126" s="4"/>
      <c r="T126" s="4"/>
      <c r="U126" s="4"/>
      <c r="V126" s="4"/>
    </row>
    <row r="127" spans="2:22" s="9" customFormat="1" x14ac:dyDescent="0.25">
      <c r="B127" s="4"/>
      <c r="C127" s="5"/>
      <c r="D127" s="23"/>
      <c r="E127" s="23"/>
      <c r="F127" s="23"/>
      <c r="G127" s="23"/>
      <c r="H127" s="13"/>
      <c r="I127" s="25"/>
      <c r="P127" s="4"/>
      <c r="Q127" s="4"/>
      <c r="R127" s="4"/>
      <c r="S127" s="4"/>
      <c r="T127" s="4"/>
      <c r="U127" s="4"/>
      <c r="V127" s="4"/>
    </row>
    <row r="128" spans="2:22" s="9" customFormat="1" x14ac:dyDescent="0.25">
      <c r="B128" s="4"/>
      <c r="C128" s="5"/>
      <c r="D128" s="23"/>
      <c r="E128" s="23"/>
      <c r="F128" s="23"/>
      <c r="G128" s="23"/>
      <c r="H128" s="13"/>
      <c r="I128" s="25"/>
      <c r="P128" s="4"/>
      <c r="Q128" s="4"/>
      <c r="R128" s="4"/>
      <c r="S128" s="4"/>
      <c r="T128" s="4"/>
      <c r="U128" s="4"/>
      <c r="V128" s="4"/>
    </row>
    <row r="129" spans="2:22" s="9" customFormat="1" x14ac:dyDescent="0.25">
      <c r="B129" s="4"/>
      <c r="C129" s="5"/>
      <c r="D129" s="23"/>
      <c r="E129" s="23"/>
      <c r="F129" s="23"/>
      <c r="G129" s="23"/>
      <c r="H129" s="13"/>
      <c r="I129" s="25"/>
      <c r="P129" s="4"/>
      <c r="Q129" s="4"/>
      <c r="R129" s="4"/>
      <c r="S129" s="4"/>
      <c r="T129" s="4"/>
      <c r="U129" s="4"/>
      <c r="V129" s="4"/>
    </row>
    <row r="130" spans="2:22" s="9" customFormat="1" x14ac:dyDescent="0.25">
      <c r="B130" s="4"/>
      <c r="C130" s="5"/>
      <c r="D130" s="23"/>
      <c r="E130" s="23"/>
      <c r="F130" s="23"/>
      <c r="G130" s="23"/>
      <c r="H130" s="13"/>
      <c r="I130" s="25"/>
      <c r="P130" s="4"/>
      <c r="Q130" s="4"/>
      <c r="R130" s="4"/>
      <c r="S130" s="4"/>
      <c r="T130" s="4"/>
      <c r="U130" s="4"/>
      <c r="V130" s="4"/>
    </row>
    <row r="131" spans="2:22" s="9" customFormat="1" x14ac:dyDescent="0.25">
      <c r="B131" s="4"/>
      <c r="C131" s="5"/>
      <c r="D131" s="23"/>
      <c r="E131" s="23"/>
      <c r="F131" s="23"/>
      <c r="G131" s="23"/>
      <c r="H131" s="13"/>
      <c r="I131" s="25"/>
      <c r="P131" s="4"/>
      <c r="Q131" s="4"/>
      <c r="R131" s="4"/>
      <c r="S131" s="4"/>
      <c r="T131" s="4"/>
      <c r="U131" s="4"/>
      <c r="V131" s="4"/>
    </row>
    <row r="132" spans="2:22" s="9" customFormat="1" x14ac:dyDescent="0.25">
      <c r="B132" s="4"/>
      <c r="C132" s="5"/>
      <c r="D132" s="23"/>
      <c r="E132" s="23"/>
      <c r="F132" s="23"/>
      <c r="G132" s="23"/>
      <c r="H132" s="13"/>
      <c r="I132" s="25"/>
      <c r="P132" s="4"/>
      <c r="Q132" s="4"/>
      <c r="R132" s="4"/>
      <c r="S132" s="4"/>
      <c r="T132" s="4"/>
      <c r="U132" s="4"/>
      <c r="V132" s="4"/>
    </row>
    <row r="133" spans="2:22" s="9" customFormat="1" x14ac:dyDescent="0.25">
      <c r="B133" s="4"/>
      <c r="C133" s="5"/>
      <c r="D133" s="23"/>
      <c r="E133" s="23"/>
      <c r="F133" s="23"/>
      <c r="G133" s="23"/>
      <c r="H133" s="13"/>
      <c r="I133" s="25"/>
      <c r="P133" s="4"/>
      <c r="Q133" s="4"/>
      <c r="R133" s="4"/>
      <c r="S133" s="4"/>
      <c r="T133" s="4"/>
      <c r="U133" s="4"/>
      <c r="V133" s="4"/>
    </row>
    <row r="134" spans="2:22" s="9" customFormat="1" x14ac:dyDescent="0.25">
      <c r="B134" s="4"/>
      <c r="C134" s="5"/>
      <c r="D134" s="23"/>
      <c r="E134" s="23"/>
      <c r="F134" s="23"/>
      <c r="G134" s="23"/>
      <c r="H134" s="13"/>
      <c r="I134" s="25"/>
      <c r="P134" s="4"/>
      <c r="Q134" s="4"/>
      <c r="R134" s="4"/>
      <c r="S134" s="4"/>
      <c r="T134" s="4"/>
      <c r="U134" s="4"/>
      <c r="V134" s="4"/>
    </row>
    <row r="135" spans="2:22" s="9" customFormat="1" x14ac:dyDescent="0.25">
      <c r="B135" s="4"/>
      <c r="C135" s="5"/>
      <c r="D135" s="23"/>
      <c r="E135" s="23"/>
      <c r="F135" s="23"/>
      <c r="G135" s="23"/>
      <c r="H135" s="13"/>
      <c r="I135" s="25"/>
      <c r="P135" s="4"/>
      <c r="Q135" s="4"/>
      <c r="R135" s="4"/>
      <c r="S135" s="4"/>
      <c r="T135" s="4"/>
      <c r="U135" s="4"/>
      <c r="V135" s="4"/>
    </row>
    <row r="136" spans="2:22" s="9" customFormat="1" x14ac:dyDescent="0.25">
      <c r="B136" s="4"/>
      <c r="C136" s="5"/>
      <c r="D136" s="23"/>
      <c r="E136" s="23"/>
      <c r="F136" s="23"/>
      <c r="G136" s="23"/>
      <c r="H136" s="13"/>
      <c r="I136" s="25"/>
      <c r="P136" s="4"/>
      <c r="Q136" s="4"/>
      <c r="R136" s="4"/>
      <c r="S136" s="4"/>
      <c r="T136" s="4"/>
      <c r="U136" s="4"/>
      <c r="V136" s="4"/>
    </row>
    <row r="137" spans="2:22" s="9" customFormat="1" x14ac:dyDescent="0.25">
      <c r="B137" s="4"/>
      <c r="C137" s="5"/>
      <c r="D137" s="23"/>
      <c r="E137" s="23"/>
      <c r="F137" s="23"/>
      <c r="G137" s="23"/>
      <c r="H137" s="13"/>
      <c r="I137" s="25"/>
      <c r="P137" s="4"/>
      <c r="Q137" s="4"/>
      <c r="R137" s="4"/>
      <c r="S137" s="4"/>
      <c r="T137" s="4"/>
      <c r="U137" s="4"/>
      <c r="V137" s="4"/>
    </row>
    <row r="138" spans="2:22" s="9" customFormat="1" x14ac:dyDescent="0.25">
      <c r="B138" s="4"/>
      <c r="C138" s="5"/>
      <c r="D138" s="23"/>
      <c r="E138" s="23"/>
      <c r="F138" s="23"/>
      <c r="G138" s="23"/>
      <c r="H138" s="13"/>
      <c r="I138" s="25"/>
      <c r="P138" s="4"/>
      <c r="Q138" s="4"/>
      <c r="R138" s="4"/>
      <c r="S138" s="4"/>
      <c r="T138" s="4"/>
      <c r="U138" s="4"/>
      <c r="V138" s="4"/>
    </row>
    <row r="139" spans="2:22" s="9" customFormat="1" x14ac:dyDescent="0.25">
      <c r="B139" s="4"/>
      <c r="C139" s="5"/>
      <c r="D139" s="23"/>
      <c r="E139" s="23"/>
      <c r="F139" s="23"/>
      <c r="G139" s="23"/>
      <c r="H139" s="13"/>
      <c r="I139" s="25"/>
      <c r="P139" s="4"/>
      <c r="Q139" s="4"/>
      <c r="R139" s="4"/>
      <c r="S139" s="4"/>
      <c r="T139" s="4"/>
      <c r="U139" s="4"/>
      <c r="V139" s="4"/>
    </row>
    <row r="140" spans="2:22" s="9" customFormat="1" x14ac:dyDescent="0.25">
      <c r="B140" s="4"/>
      <c r="C140" s="5"/>
      <c r="D140" s="23"/>
      <c r="E140" s="23"/>
      <c r="F140" s="23"/>
      <c r="G140" s="23"/>
      <c r="H140" s="13"/>
      <c r="I140" s="25"/>
      <c r="P140" s="4"/>
      <c r="Q140" s="4"/>
      <c r="R140" s="4"/>
      <c r="S140" s="4"/>
      <c r="T140" s="4"/>
      <c r="U140" s="4"/>
      <c r="V140" s="4"/>
    </row>
    <row r="141" spans="2:22" s="9" customFormat="1" x14ac:dyDescent="0.25">
      <c r="B141" s="4"/>
      <c r="C141" s="5"/>
      <c r="D141" s="23"/>
      <c r="E141" s="23"/>
      <c r="F141" s="23"/>
      <c r="G141" s="23"/>
      <c r="H141" s="13"/>
      <c r="I141" s="25"/>
      <c r="P141" s="4"/>
      <c r="Q141" s="4"/>
      <c r="R141" s="4"/>
      <c r="S141" s="4"/>
      <c r="T141" s="4"/>
      <c r="U141" s="4"/>
      <c r="V141" s="4"/>
    </row>
    <row r="142" spans="2:22" s="9" customFormat="1" x14ac:dyDescent="0.25">
      <c r="B142" s="4"/>
      <c r="C142" s="5"/>
      <c r="D142" s="23"/>
      <c r="E142" s="23"/>
      <c r="F142" s="23"/>
      <c r="G142" s="23"/>
      <c r="H142" s="13"/>
      <c r="I142" s="25"/>
      <c r="P142" s="4"/>
      <c r="Q142" s="4"/>
      <c r="R142" s="4"/>
      <c r="S142" s="4"/>
      <c r="T142" s="4"/>
      <c r="U142" s="4"/>
      <c r="V142" s="4"/>
    </row>
    <row r="143" spans="2:22" s="9" customFormat="1" x14ac:dyDescent="0.25">
      <c r="B143" s="4"/>
      <c r="C143" s="5"/>
      <c r="D143" s="23"/>
      <c r="E143" s="23"/>
      <c r="F143" s="23"/>
      <c r="G143" s="23"/>
      <c r="H143" s="13"/>
      <c r="I143" s="25"/>
      <c r="P143" s="4"/>
      <c r="Q143" s="4"/>
      <c r="R143" s="4"/>
      <c r="S143" s="4"/>
      <c r="T143" s="4"/>
      <c r="U143" s="4"/>
      <c r="V143" s="4"/>
    </row>
    <row r="144" spans="2:22" s="9" customFormat="1" x14ac:dyDescent="0.25">
      <c r="B144" s="4"/>
      <c r="C144" s="5"/>
      <c r="D144" s="23"/>
      <c r="E144" s="23"/>
      <c r="F144" s="23"/>
      <c r="G144" s="23"/>
      <c r="H144" s="13"/>
      <c r="I144" s="25"/>
      <c r="P144" s="4"/>
      <c r="Q144" s="4"/>
      <c r="R144" s="4"/>
      <c r="S144" s="4"/>
      <c r="T144" s="4"/>
      <c r="U144" s="4"/>
      <c r="V144" s="4"/>
    </row>
    <row r="145" spans="2:22" s="9" customFormat="1" x14ac:dyDescent="0.25">
      <c r="B145" s="4"/>
      <c r="C145" s="5"/>
      <c r="D145" s="23"/>
      <c r="E145" s="23"/>
      <c r="F145" s="23"/>
      <c r="G145" s="23"/>
      <c r="H145" s="13"/>
      <c r="I145" s="25"/>
      <c r="P145" s="4"/>
      <c r="Q145" s="4"/>
      <c r="R145" s="4"/>
      <c r="S145" s="4"/>
      <c r="T145" s="4"/>
      <c r="U145" s="4"/>
      <c r="V145" s="4"/>
    </row>
    <row r="146" spans="2:22" s="9" customFormat="1" x14ac:dyDescent="0.25">
      <c r="B146" s="4"/>
      <c r="C146" s="5"/>
      <c r="D146" s="23"/>
      <c r="E146" s="23"/>
      <c r="F146" s="23"/>
      <c r="G146" s="23"/>
      <c r="H146" s="13"/>
      <c r="I146" s="25"/>
      <c r="P146" s="4"/>
      <c r="Q146" s="4"/>
      <c r="R146" s="4"/>
      <c r="S146" s="4"/>
      <c r="T146" s="4"/>
      <c r="U146" s="4"/>
      <c r="V146" s="4"/>
    </row>
    <row r="147" spans="2:22" s="9" customFormat="1" x14ac:dyDescent="0.25">
      <c r="B147" s="4"/>
      <c r="C147" s="5"/>
      <c r="D147" s="23"/>
      <c r="E147" s="23"/>
      <c r="F147" s="23"/>
      <c r="G147" s="23"/>
      <c r="H147" s="13"/>
      <c r="I147" s="25"/>
      <c r="P147" s="4"/>
      <c r="Q147" s="4"/>
      <c r="R147" s="4"/>
      <c r="S147" s="4"/>
      <c r="T147" s="4"/>
      <c r="U147" s="4"/>
      <c r="V147" s="4"/>
    </row>
    <row r="148" spans="2:22" s="9" customFormat="1" x14ac:dyDescent="0.25">
      <c r="B148" s="4"/>
      <c r="C148" s="5"/>
      <c r="D148" s="23"/>
      <c r="E148" s="23"/>
      <c r="F148" s="23"/>
      <c r="G148" s="23"/>
      <c r="H148" s="13"/>
      <c r="I148" s="25"/>
      <c r="P148" s="4"/>
      <c r="Q148" s="4"/>
      <c r="R148" s="4"/>
      <c r="S148" s="4"/>
      <c r="T148" s="4"/>
      <c r="U148" s="4"/>
      <c r="V148" s="4"/>
    </row>
    <row r="149" spans="2:22" s="9" customFormat="1" x14ac:dyDescent="0.25">
      <c r="B149" s="4"/>
      <c r="C149" s="5"/>
      <c r="D149" s="23"/>
      <c r="E149" s="23"/>
      <c r="F149" s="23"/>
      <c r="G149" s="23"/>
      <c r="H149" s="13"/>
      <c r="I149" s="25"/>
      <c r="P149" s="4"/>
      <c r="Q149" s="4"/>
      <c r="R149" s="4"/>
      <c r="S149" s="4"/>
      <c r="T149" s="4"/>
      <c r="U149" s="4"/>
      <c r="V149" s="4"/>
    </row>
    <row r="150" spans="2:22" s="9" customFormat="1" x14ac:dyDescent="0.25">
      <c r="B150" s="4"/>
      <c r="C150" s="5"/>
      <c r="D150" s="23"/>
      <c r="E150" s="23"/>
      <c r="F150" s="23"/>
      <c r="G150" s="23"/>
      <c r="H150" s="13"/>
      <c r="I150" s="25"/>
      <c r="P150" s="4"/>
      <c r="Q150" s="4"/>
      <c r="R150" s="4"/>
      <c r="S150" s="4"/>
      <c r="T150" s="4"/>
      <c r="U150" s="4"/>
      <c r="V150" s="4"/>
    </row>
    <row r="151" spans="2:22" s="9" customFormat="1" x14ac:dyDescent="0.25">
      <c r="B151" s="4"/>
      <c r="C151" s="5"/>
      <c r="D151" s="23"/>
      <c r="E151" s="23"/>
      <c r="F151" s="23"/>
      <c r="G151" s="23"/>
      <c r="H151" s="13"/>
      <c r="I151" s="25"/>
      <c r="P151" s="4"/>
      <c r="Q151" s="4"/>
      <c r="R151" s="4"/>
      <c r="S151" s="4"/>
      <c r="T151" s="4"/>
      <c r="U151" s="4"/>
      <c r="V151" s="4"/>
    </row>
    <row r="152" spans="2:22" s="9" customFormat="1" x14ac:dyDescent="0.25">
      <c r="B152" s="4"/>
      <c r="C152" s="5"/>
      <c r="D152" s="23"/>
      <c r="E152" s="23"/>
      <c r="F152" s="23"/>
      <c r="G152" s="23"/>
      <c r="H152" s="13"/>
      <c r="I152" s="25"/>
      <c r="P152" s="4"/>
      <c r="Q152" s="4"/>
      <c r="R152" s="4"/>
      <c r="S152" s="4"/>
      <c r="T152" s="4"/>
      <c r="U152" s="4"/>
      <c r="V152" s="4"/>
    </row>
    <row r="153" spans="2:22" s="9" customFormat="1" x14ac:dyDescent="0.25">
      <c r="B153" s="4"/>
      <c r="C153" s="5"/>
      <c r="D153" s="23"/>
      <c r="E153" s="23"/>
      <c r="F153" s="23"/>
      <c r="G153" s="23"/>
      <c r="H153" s="13"/>
      <c r="I153" s="25"/>
      <c r="P153" s="4"/>
      <c r="Q153" s="4"/>
      <c r="R153" s="4"/>
      <c r="S153" s="4"/>
      <c r="T153" s="4"/>
      <c r="U153" s="4"/>
      <c r="V153" s="4"/>
    </row>
    <row r="154" spans="2:22" s="9" customFormat="1" x14ac:dyDescent="0.25">
      <c r="B154" s="4"/>
      <c r="C154" s="5"/>
      <c r="D154" s="23"/>
      <c r="E154" s="23"/>
      <c r="F154" s="23"/>
      <c r="G154" s="23"/>
      <c r="H154" s="13"/>
      <c r="I154" s="25"/>
      <c r="P154" s="4"/>
      <c r="Q154" s="4"/>
      <c r="R154" s="4"/>
      <c r="S154" s="4"/>
      <c r="T154" s="4"/>
      <c r="U154" s="4"/>
      <c r="V154" s="4"/>
    </row>
    <row r="155" spans="2:22" s="9" customFormat="1" x14ac:dyDescent="0.25">
      <c r="B155" s="4"/>
      <c r="C155" s="5"/>
      <c r="D155" s="23"/>
      <c r="E155" s="23"/>
      <c r="F155" s="23"/>
      <c r="G155" s="23"/>
      <c r="H155" s="13"/>
      <c r="I155" s="25"/>
      <c r="P155" s="4"/>
      <c r="Q155" s="4"/>
      <c r="R155" s="4"/>
      <c r="S155" s="4"/>
      <c r="T155" s="4"/>
      <c r="U155" s="4"/>
      <c r="V155" s="4"/>
    </row>
    <row r="156" spans="2:22" s="9" customFormat="1" x14ac:dyDescent="0.25">
      <c r="B156" s="4"/>
      <c r="C156" s="5"/>
      <c r="D156" s="23"/>
      <c r="E156" s="23"/>
      <c r="F156" s="23"/>
      <c r="G156" s="23"/>
      <c r="H156" s="13"/>
      <c r="I156" s="25"/>
      <c r="P156" s="4"/>
      <c r="Q156" s="4"/>
      <c r="R156" s="4"/>
      <c r="S156" s="4"/>
      <c r="T156" s="4"/>
      <c r="U156" s="4"/>
      <c r="V156" s="4"/>
    </row>
    <row r="157" spans="2:22" s="9" customFormat="1" x14ac:dyDescent="0.25">
      <c r="B157" s="4"/>
      <c r="C157" s="5"/>
      <c r="D157" s="23"/>
      <c r="E157" s="23"/>
      <c r="F157" s="23"/>
      <c r="G157" s="23"/>
      <c r="H157" s="13"/>
      <c r="I157" s="25"/>
      <c r="P157" s="4"/>
      <c r="Q157" s="4"/>
      <c r="R157" s="4"/>
      <c r="S157" s="4"/>
      <c r="T157" s="4"/>
      <c r="U157" s="4"/>
      <c r="V157" s="4"/>
    </row>
    <row r="158" spans="2:22" s="9" customFormat="1" x14ac:dyDescent="0.25">
      <c r="B158" s="4"/>
      <c r="C158" s="5"/>
      <c r="D158" s="23"/>
      <c r="E158" s="23"/>
      <c r="F158" s="23"/>
      <c r="G158" s="23"/>
      <c r="H158" s="13"/>
      <c r="I158" s="25"/>
      <c r="P158" s="4"/>
      <c r="Q158" s="4"/>
      <c r="R158" s="4"/>
      <c r="S158" s="4"/>
      <c r="T158" s="4"/>
      <c r="U158" s="4"/>
      <c r="V158" s="4"/>
    </row>
    <row r="159" spans="2:22" s="9" customFormat="1" x14ac:dyDescent="0.25">
      <c r="B159" s="4"/>
      <c r="C159" s="5"/>
      <c r="D159" s="23"/>
      <c r="E159" s="23"/>
      <c r="F159" s="23"/>
      <c r="G159" s="23"/>
      <c r="H159" s="13"/>
      <c r="I159" s="25"/>
      <c r="P159" s="4"/>
      <c r="Q159" s="4"/>
      <c r="R159" s="4"/>
      <c r="S159" s="4"/>
      <c r="T159" s="4"/>
      <c r="U159" s="4"/>
      <c r="V159" s="4"/>
    </row>
    <row r="160" spans="2:22" s="9" customFormat="1" x14ac:dyDescent="0.25">
      <c r="B160" s="4"/>
      <c r="C160" s="5"/>
      <c r="D160" s="23"/>
      <c r="E160" s="23"/>
      <c r="F160" s="23"/>
      <c r="G160" s="23"/>
      <c r="H160" s="13"/>
      <c r="I160" s="25"/>
      <c r="P160" s="4"/>
      <c r="Q160" s="4"/>
      <c r="R160" s="4"/>
      <c r="S160" s="4"/>
      <c r="T160" s="4"/>
      <c r="U160" s="4"/>
      <c r="V160" s="4"/>
    </row>
    <row r="161" spans="2:22" s="9" customFormat="1" x14ac:dyDescent="0.25">
      <c r="B161" s="4"/>
      <c r="C161" s="5"/>
      <c r="D161" s="23"/>
      <c r="E161" s="23"/>
      <c r="F161" s="23"/>
      <c r="G161" s="23"/>
      <c r="H161" s="13"/>
      <c r="I161" s="25"/>
      <c r="P161" s="4"/>
      <c r="Q161" s="4"/>
      <c r="R161" s="4"/>
      <c r="S161" s="4"/>
      <c r="T161" s="4"/>
      <c r="U161" s="4"/>
      <c r="V161" s="4"/>
    </row>
    <row r="162" spans="2:22" s="9" customFormat="1" x14ac:dyDescent="0.25">
      <c r="B162" s="4"/>
      <c r="C162" s="5"/>
      <c r="D162" s="23"/>
      <c r="E162" s="23"/>
      <c r="F162" s="23"/>
      <c r="G162" s="23"/>
      <c r="H162" s="13"/>
      <c r="I162" s="25"/>
      <c r="P162" s="4"/>
      <c r="Q162" s="4"/>
      <c r="R162" s="4"/>
      <c r="S162" s="4"/>
      <c r="T162" s="4"/>
      <c r="U162" s="4"/>
      <c r="V162" s="4"/>
    </row>
    <row r="163" spans="2:22" s="9" customFormat="1" x14ac:dyDescent="0.25">
      <c r="B163" s="4"/>
      <c r="C163" s="5"/>
      <c r="D163" s="23"/>
      <c r="E163" s="23"/>
      <c r="F163" s="23"/>
      <c r="G163" s="23"/>
      <c r="H163" s="13"/>
      <c r="I163" s="25"/>
      <c r="P163" s="4"/>
      <c r="Q163" s="4"/>
      <c r="R163" s="4"/>
      <c r="S163" s="4"/>
      <c r="T163" s="4"/>
      <c r="U163" s="4"/>
      <c r="V163" s="4"/>
    </row>
    <row r="164" spans="2:22" s="9" customFormat="1" x14ac:dyDescent="0.25">
      <c r="B164" s="4"/>
      <c r="C164" s="5"/>
      <c r="D164" s="23"/>
      <c r="E164" s="23"/>
      <c r="F164" s="23"/>
      <c r="G164" s="23"/>
      <c r="H164" s="13"/>
      <c r="I164" s="25"/>
      <c r="P164" s="4"/>
      <c r="Q164" s="4"/>
      <c r="R164" s="4"/>
      <c r="S164" s="4"/>
      <c r="T164" s="4"/>
      <c r="U164" s="4"/>
      <c r="V164" s="4"/>
    </row>
    <row r="165" spans="2:22" s="9" customFormat="1" x14ac:dyDescent="0.25">
      <c r="B165" s="4"/>
      <c r="C165" s="5"/>
      <c r="D165" s="23"/>
      <c r="E165" s="23"/>
      <c r="F165" s="23"/>
      <c r="G165" s="23"/>
      <c r="H165" s="13"/>
      <c r="I165" s="25"/>
      <c r="P165" s="4"/>
      <c r="Q165" s="4"/>
      <c r="R165" s="4"/>
      <c r="S165" s="4"/>
      <c r="T165" s="4"/>
      <c r="U165" s="4"/>
      <c r="V165" s="4"/>
    </row>
    <row r="166" spans="2:22" s="9" customFormat="1" x14ac:dyDescent="0.25">
      <c r="B166" s="4"/>
      <c r="C166" s="5"/>
      <c r="D166" s="23"/>
      <c r="E166" s="23"/>
      <c r="F166" s="23"/>
      <c r="G166" s="23"/>
      <c r="H166" s="13"/>
      <c r="I166" s="25"/>
      <c r="P166" s="4"/>
      <c r="Q166" s="4"/>
      <c r="R166" s="4"/>
      <c r="S166" s="4"/>
      <c r="T166" s="4"/>
      <c r="U166" s="4"/>
      <c r="V166" s="4"/>
    </row>
    <row r="167" spans="2:22" s="9" customFormat="1" x14ac:dyDescent="0.25">
      <c r="B167" s="4"/>
      <c r="C167" s="5"/>
      <c r="D167" s="23"/>
      <c r="E167" s="23"/>
      <c r="F167" s="23"/>
      <c r="G167" s="23"/>
      <c r="H167" s="13"/>
      <c r="I167" s="25"/>
      <c r="P167" s="4"/>
      <c r="Q167" s="4"/>
      <c r="R167" s="4"/>
      <c r="S167" s="4"/>
      <c r="T167" s="4"/>
      <c r="U167" s="4"/>
      <c r="V167" s="4"/>
    </row>
    <row r="168" spans="2:22" s="9" customFormat="1" x14ac:dyDescent="0.25">
      <c r="B168" s="4"/>
      <c r="C168" s="5"/>
      <c r="D168" s="23"/>
      <c r="E168" s="23"/>
      <c r="F168" s="23"/>
      <c r="G168" s="23"/>
      <c r="H168" s="13"/>
      <c r="I168" s="25"/>
      <c r="P168" s="4"/>
      <c r="Q168" s="4"/>
      <c r="R168" s="4"/>
      <c r="S168" s="4"/>
      <c r="T168" s="4"/>
      <c r="U168" s="4"/>
      <c r="V168" s="4"/>
    </row>
    <row r="169" spans="2:22" s="9" customFormat="1" x14ac:dyDescent="0.25">
      <c r="B169" s="4"/>
      <c r="C169" s="5"/>
      <c r="D169" s="23"/>
      <c r="E169" s="23"/>
      <c r="F169" s="23"/>
      <c r="G169" s="23"/>
      <c r="H169" s="13"/>
      <c r="I169" s="25"/>
      <c r="P169" s="4"/>
      <c r="Q169" s="4"/>
      <c r="R169" s="4"/>
      <c r="S169" s="4"/>
      <c r="T169" s="4"/>
      <c r="U169" s="4"/>
      <c r="V169" s="4"/>
    </row>
    <row r="170" spans="2:22" s="9" customFormat="1" x14ac:dyDescent="0.25">
      <c r="B170" s="4"/>
      <c r="C170" s="5"/>
      <c r="D170" s="23"/>
      <c r="E170" s="23"/>
      <c r="F170" s="23"/>
      <c r="G170" s="23"/>
      <c r="H170" s="13"/>
      <c r="I170" s="25"/>
      <c r="P170" s="4"/>
      <c r="Q170" s="4"/>
      <c r="R170" s="4"/>
      <c r="S170" s="4"/>
      <c r="T170" s="4"/>
      <c r="U170" s="4"/>
      <c r="V170" s="4"/>
    </row>
    <row r="171" spans="2:22" s="9" customFormat="1" x14ac:dyDescent="0.25">
      <c r="B171" s="4"/>
      <c r="C171" s="5"/>
      <c r="D171" s="23"/>
      <c r="E171" s="23"/>
      <c r="F171" s="23"/>
      <c r="G171" s="23"/>
      <c r="H171" s="13"/>
      <c r="I171" s="25"/>
      <c r="P171" s="4"/>
      <c r="Q171" s="4"/>
      <c r="R171" s="4"/>
      <c r="S171" s="4"/>
      <c r="T171" s="4"/>
      <c r="U171" s="4"/>
      <c r="V171" s="4"/>
    </row>
    <row r="172" spans="2:22" s="9" customFormat="1" x14ac:dyDescent="0.25">
      <c r="B172" s="4"/>
      <c r="C172" s="5"/>
      <c r="D172" s="23"/>
      <c r="E172" s="23"/>
      <c r="F172" s="23"/>
      <c r="G172" s="23"/>
      <c r="H172" s="13"/>
      <c r="I172" s="25"/>
      <c r="P172" s="4"/>
      <c r="Q172" s="4"/>
      <c r="R172" s="4"/>
      <c r="S172" s="4"/>
      <c r="T172" s="4"/>
      <c r="U172" s="4"/>
      <c r="V172" s="4"/>
    </row>
    <row r="173" spans="2:22" s="9" customFormat="1" x14ac:dyDescent="0.25">
      <c r="B173" s="4"/>
      <c r="C173" s="5"/>
      <c r="D173" s="23"/>
      <c r="E173" s="23"/>
      <c r="F173" s="23"/>
      <c r="G173" s="23"/>
      <c r="H173" s="13"/>
      <c r="I173" s="25"/>
      <c r="P173" s="4"/>
      <c r="Q173" s="4"/>
      <c r="R173" s="4"/>
      <c r="S173" s="4"/>
      <c r="T173" s="4"/>
      <c r="U173" s="4"/>
      <c r="V173" s="4"/>
    </row>
    <row r="174" spans="2:22" s="9" customFormat="1" x14ac:dyDescent="0.25">
      <c r="B174" s="4"/>
      <c r="C174" s="5"/>
      <c r="D174" s="23"/>
      <c r="E174" s="23"/>
      <c r="F174" s="23"/>
      <c r="G174" s="23"/>
      <c r="H174" s="13"/>
      <c r="I174" s="25"/>
      <c r="P174" s="4"/>
      <c r="Q174" s="4"/>
      <c r="R174" s="4"/>
      <c r="S174" s="4"/>
      <c r="T174" s="4"/>
      <c r="U174" s="4"/>
      <c r="V174" s="4"/>
    </row>
    <row r="175" spans="2:22" s="9" customFormat="1" x14ac:dyDescent="0.25">
      <c r="B175" s="4"/>
      <c r="C175" s="5"/>
      <c r="D175" s="23"/>
      <c r="E175" s="23"/>
      <c r="F175" s="23"/>
      <c r="G175" s="23"/>
      <c r="H175" s="13"/>
      <c r="I175" s="25"/>
      <c r="P175" s="4"/>
      <c r="Q175" s="4"/>
      <c r="R175" s="4"/>
      <c r="S175" s="4"/>
      <c r="T175" s="4"/>
      <c r="U175" s="4"/>
      <c r="V175" s="4"/>
    </row>
    <row r="176" spans="2:22" s="9" customFormat="1" x14ac:dyDescent="0.25">
      <c r="B176" s="4"/>
      <c r="C176" s="5"/>
      <c r="D176" s="23"/>
      <c r="E176" s="23"/>
      <c r="F176" s="23"/>
      <c r="G176" s="23"/>
      <c r="H176" s="13"/>
      <c r="I176" s="25"/>
      <c r="P176" s="4"/>
      <c r="Q176" s="4"/>
      <c r="R176" s="4"/>
      <c r="S176" s="4"/>
      <c r="T176" s="4"/>
      <c r="U176" s="4"/>
      <c r="V176" s="4"/>
    </row>
    <row r="177" spans="2:22" s="9" customFormat="1" x14ac:dyDescent="0.25">
      <c r="B177" s="4"/>
      <c r="C177" s="5"/>
      <c r="D177" s="23"/>
      <c r="E177" s="23"/>
      <c r="F177" s="23"/>
      <c r="G177" s="23"/>
      <c r="H177" s="13"/>
      <c r="I177" s="25"/>
      <c r="P177" s="4"/>
      <c r="Q177" s="4"/>
      <c r="R177" s="4"/>
      <c r="S177" s="4"/>
      <c r="T177" s="4"/>
      <c r="U177" s="4"/>
      <c r="V177" s="4"/>
    </row>
    <row r="178" spans="2:22" s="9" customFormat="1" x14ac:dyDescent="0.25">
      <c r="B178" s="4"/>
      <c r="C178" s="5"/>
      <c r="D178" s="23"/>
      <c r="E178" s="23"/>
      <c r="F178" s="23"/>
      <c r="G178" s="23"/>
      <c r="H178" s="13"/>
      <c r="I178" s="25"/>
      <c r="P178" s="4"/>
      <c r="Q178" s="4"/>
      <c r="R178" s="4"/>
      <c r="S178" s="4"/>
      <c r="T178" s="4"/>
      <c r="U178" s="4"/>
      <c r="V178" s="4"/>
    </row>
    <row r="179" spans="2:22" s="9" customFormat="1" x14ac:dyDescent="0.25">
      <c r="B179" s="4"/>
      <c r="C179" s="5"/>
      <c r="D179" s="23"/>
      <c r="E179" s="23"/>
      <c r="F179" s="23"/>
      <c r="G179" s="23"/>
      <c r="H179" s="13"/>
      <c r="I179" s="25"/>
      <c r="P179" s="4"/>
      <c r="Q179" s="4"/>
      <c r="R179" s="4"/>
      <c r="S179" s="4"/>
      <c r="T179" s="4"/>
      <c r="U179" s="4"/>
      <c r="V179" s="4"/>
    </row>
    <row r="180" spans="2:22" s="9" customFormat="1" x14ac:dyDescent="0.25">
      <c r="B180" s="4"/>
      <c r="C180" s="5"/>
      <c r="D180" s="23"/>
      <c r="E180" s="23"/>
      <c r="F180" s="23"/>
      <c r="G180" s="23"/>
      <c r="H180" s="13"/>
      <c r="I180" s="25"/>
      <c r="P180" s="4"/>
      <c r="Q180" s="4"/>
      <c r="R180" s="4"/>
      <c r="S180" s="4"/>
      <c r="T180" s="4"/>
      <c r="U180" s="4"/>
      <c r="V180" s="4"/>
    </row>
    <row r="181" spans="2:22" s="9" customFormat="1" x14ac:dyDescent="0.25">
      <c r="B181" s="4"/>
      <c r="C181" s="5"/>
      <c r="D181" s="23"/>
      <c r="E181" s="23"/>
      <c r="F181" s="23"/>
      <c r="G181" s="23"/>
      <c r="H181" s="13"/>
      <c r="I181" s="25"/>
      <c r="P181" s="4"/>
      <c r="Q181" s="4"/>
      <c r="R181" s="4"/>
      <c r="S181" s="4"/>
      <c r="T181" s="4"/>
      <c r="U181" s="4"/>
      <c r="V181" s="4"/>
    </row>
    <row r="182" spans="2:22" s="9" customFormat="1" x14ac:dyDescent="0.25">
      <c r="B182" s="4"/>
      <c r="C182" s="5"/>
      <c r="D182" s="23"/>
      <c r="E182" s="23"/>
      <c r="F182" s="23"/>
      <c r="G182" s="23"/>
      <c r="H182" s="13"/>
      <c r="I182" s="25"/>
      <c r="P182" s="4"/>
      <c r="Q182" s="4"/>
      <c r="R182" s="4"/>
      <c r="S182" s="4"/>
      <c r="T182" s="4"/>
      <c r="U182" s="4"/>
      <c r="V182" s="4"/>
    </row>
    <row r="183" spans="2:22" s="9" customFormat="1" x14ac:dyDescent="0.25">
      <c r="B183" s="4"/>
      <c r="C183" s="5"/>
      <c r="D183" s="25"/>
      <c r="E183" s="25"/>
      <c r="F183" s="25"/>
      <c r="G183" s="25"/>
      <c r="H183" s="13"/>
      <c r="I183" s="25"/>
      <c r="P183" s="4"/>
      <c r="Q183" s="4"/>
      <c r="R183" s="4"/>
      <c r="S183" s="4"/>
      <c r="T183" s="4"/>
      <c r="U183" s="4"/>
      <c r="V183" s="4"/>
    </row>
    <row r="184" spans="2:22" s="9" customFormat="1" x14ac:dyDescent="0.25">
      <c r="B184" s="4"/>
      <c r="C184" s="10"/>
      <c r="D184" s="25"/>
      <c r="E184" s="25"/>
      <c r="F184" s="25"/>
      <c r="G184" s="25"/>
      <c r="H184" s="13"/>
      <c r="I184" s="25"/>
      <c r="P184" s="4"/>
      <c r="Q184" s="4"/>
      <c r="R184" s="4"/>
      <c r="S184" s="4"/>
      <c r="T184" s="4"/>
      <c r="U184" s="4"/>
      <c r="V184" s="4"/>
    </row>
    <row r="185" spans="2:22" s="9" customFormat="1" x14ac:dyDescent="0.25">
      <c r="B185" s="4"/>
      <c r="C185" s="10"/>
      <c r="D185" s="25"/>
      <c r="E185" s="25"/>
      <c r="F185" s="25"/>
      <c r="G185" s="25"/>
      <c r="H185" s="13"/>
      <c r="I185" s="25"/>
      <c r="P185" s="4"/>
      <c r="Q185" s="4"/>
      <c r="R185" s="4"/>
      <c r="S185" s="4"/>
      <c r="T185" s="4"/>
      <c r="U185" s="4"/>
      <c r="V185" s="4"/>
    </row>
    <row r="186" spans="2:22" s="9" customFormat="1" x14ac:dyDescent="0.25">
      <c r="B186" s="4"/>
      <c r="C186" s="10"/>
      <c r="D186" s="25"/>
      <c r="E186" s="25"/>
      <c r="F186" s="25"/>
      <c r="G186" s="25"/>
      <c r="H186" s="13"/>
      <c r="I186" s="25"/>
      <c r="P186" s="4"/>
      <c r="Q186" s="4"/>
      <c r="R186" s="4"/>
      <c r="S186" s="4"/>
      <c r="T186" s="4"/>
      <c r="U186" s="4"/>
      <c r="V186" s="4"/>
    </row>
    <row r="187" spans="2:22" s="9" customFormat="1" x14ac:dyDescent="0.25">
      <c r="B187" s="4"/>
      <c r="C187" s="10"/>
      <c r="D187" s="25"/>
      <c r="E187" s="25"/>
      <c r="F187" s="25"/>
      <c r="G187" s="25"/>
      <c r="H187" s="13"/>
      <c r="I187" s="25"/>
      <c r="P187" s="4"/>
      <c r="Q187" s="4"/>
      <c r="R187" s="4"/>
      <c r="S187" s="4"/>
      <c r="T187" s="4"/>
      <c r="U187" s="4"/>
      <c r="V187" s="4"/>
    </row>
    <row r="188" spans="2:22" x14ac:dyDescent="0.25">
      <c r="B188" s="4"/>
      <c r="H188" s="13"/>
      <c r="J188" s="1"/>
      <c r="K188" s="1"/>
    </row>
    <row r="189" spans="2:22" x14ac:dyDescent="0.25">
      <c r="B189" s="4"/>
      <c r="J189" s="1"/>
      <c r="K189" s="1"/>
    </row>
    <row r="190" spans="2:22" x14ac:dyDescent="0.25">
      <c r="B190" s="4"/>
    </row>
    <row r="191" spans="2:22" x14ac:dyDescent="0.25">
      <c r="B191" s="4"/>
    </row>
  </sheetData>
  <mergeCells count="128">
    <mergeCell ref="K23:K24"/>
    <mergeCell ref="K25:K29"/>
    <mergeCell ref="J70:J71"/>
    <mergeCell ref="K70:K71"/>
    <mergeCell ref="G78:H79"/>
    <mergeCell ref="I78:I79"/>
    <mergeCell ref="J78:J79"/>
    <mergeCell ref="K78:K79"/>
    <mergeCell ref="G41:H41"/>
    <mergeCell ref="G42:H42"/>
    <mergeCell ref="G43:H43"/>
    <mergeCell ref="G44:H44"/>
    <mergeCell ref="G45:H45"/>
    <mergeCell ref="G46:H46"/>
    <mergeCell ref="I70:I71"/>
    <mergeCell ref="G64:H64"/>
    <mergeCell ref="G65:H65"/>
    <mergeCell ref="G66:H66"/>
    <mergeCell ref="G67:H67"/>
    <mergeCell ref="G68:H68"/>
    <mergeCell ref="G69:H69"/>
    <mergeCell ref="G70:H71"/>
    <mergeCell ref="G34:H34"/>
    <mergeCell ref="G35:H35"/>
    <mergeCell ref="I7:K7"/>
    <mergeCell ref="J12:J13"/>
    <mergeCell ref="J32:J33"/>
    <mergeCell ref="J37:J38"/>
    <mergeCell ref="J61:J62"/>
    <mergeCell ref="K61:K62"/>
    <mergeCell ref="G19:H19"/>
    <mergeCell ref="G20:H20"/>
    <mergeCell ref="G21:H21"/>
    <mergeCell ref="G22:H22"/>
    <mergeCell ref="G23:H24"/>
    <mergeCell ref="K12:K13"/>
    <mergeCell ref="I23:I24"/>
    <mergeCell ref="K48:K49"/>
    <mergeCell ref="J48:J49"/>
    <mergeCell ref="I48:I49"/>
    <mergeCell ref="I32:I33"/>
    <mergeCell ref="I37:I38"/>
    <mergeCell ref="G40:H40"/>
    <mergeCell ref="I61:I62"/>
    <mergeCell ref="I25:I29"/>
    <mergeCell ref="I12:I13"/>
    <mergeCell ref="J23:J24"/>
    <mergeCell ref="J25:J29"/>
    <mergeCell ref="I2:K2"/>
    <mergeCell ref="I3:K3"/>
    <mergeCell ref="I4:K4"/>
    <mergeCell ref="I5:K5"/>
    <mergeCell ref="I6:K6"/>
    <mergeCell ref="G81:H81"/>
    <mergeCell ref="G82:H82"/>
    <mergeCell ref="G83:H83"/>
    <mergeCell ref="G84:H86"/>
    <mergeCell ref="G53:H53"/>
    <mergeCell ref="G54:H54"/>
    <mergeCell ref="G55:H55"/>
    <mergeCell ref="G56:H56"/>
    <mergeCell ref="G57:H57"/>
    <mergeCell ref="G47:H47"/>
    <mergeCell ref="G48:H49"/>
    <mergeCell ref="G50:H50"/>
    <mergeCell ref="G51:H51"/>
    <mergeCell ref="G52:H52"/>
    <mergeCell ref="G11:H11"/>
    <mergeCell ref="G12:H13"/>
    <mergeCell ref="G80:H80"/>
    <mergeCell ref="K32:K33"/>
    <mergeCell ref="K37:K38"/>
    <mergeCell ref="B4:C4"/>
    <mergeCell ref="B3:C3"/>
    <mergeCell ref="B2:C2"/>
    <mergeCell ref="D2:E2"/>
    <mergeCell ref="D3:E3"/>
    <mergeCell ref="D4:E4"/>
    <mergeCell ref="D5:E5"/>
    <mergeCell ref="D6:E6"/>
    <mergeCell ref="B5:C5"/>
    <mergeCell ref="B6:C6"/>
    <mergeCell ref="B7:C7"/>
    <mergeCell ref="D7:E7"/>
    <mergeCell ref="B11:C11"/>
    <mergeCell ref="C34:E34"/>
    <mergeCell ref="B66:C66"/>
    <mergeCell ref="B9:H9"/>
    <mergeCell ref="B82:C82"/>
    <mergeCell ref="B84:B86"/>
    <mergeCell ref="B83:C83"/>
    <mergeCell ref="B67:B81"/>
    <mergeCell ref="G30:H30"/>
    <mergeCell ref="G31:H31"/>
    <mergeCell ref="G32:H33"/>
    <mergeCell ref="C67:E67"/>
    <mergeCell ref="C72:E72"/>
    <mergeCell ref="C77:E77"/>
    <mergeCell ref="G72:H72"/>
    <mergeCell ref="G73:H73"/>
    <mergeCell ref="G37:H38"/>
    <mergeCell ref="G39:H39"/>
    <mergeCell ref="G74:H74"/>
    <mergeCell ref="C12:E12"/>
    <mergeCell ref="B40:C40"/>
    <mergeCell ref="C17:E17"/>
    <mergeCell ref="C21:E21"/>
    <mergeCell ref="C25:E25"/>
    <mergeCell ref="B12:B39"/>
    <mergeCell ref="B87:C87"/>
    <mergeCell ref="G87:H87"/>
    <mergeCell ref="G75:H75"/>
    <mergeCell ref="G76:H76"/>
    <mergeCell ref="G77:H77"/>
    <mergeCell ref="C54:E54"/>
    <mergeCell ref="C60:E60"/>
    <mergeCell ref="B41:B65"/>
    <mergeCell ref="C46:E46"/>
    <mergeCell ref="C50:E50"/>
    <mergeCell ref="G58:H58"/>
    <mergeCell ref="G59:H59"/>
    <mergeCell ref="G60:H60"/>
    <mergeCell ref="G61:H62"/>
    <mergeCell ref="G63:H63"/>
    <mergeCell ref="C41:E41"/>
    <mergeCell ref="E13:E14"/>
    <mergeCell ref="G36:H36"/>
    <mergeCell ref="D13:D14"/>
  </mergeCells>
  <conditionalFormatting sqref="I96:J96">
    <cfRule type="cellIs" dxfId="18" priority="1" operator="greaterThan">
      <formula>0.6</formula>
    </cfRule>
    <cfRule type="cellIs" dxfId="17" priority="8" operator="greaterThan">
      <formula>0.6</formula>
    </cfRule>
    <cfRule type="cellIs" dxfId="16" priority="9" operator="greaterThan">
      <formula>0.6</formula>
    </cfRule>
  </conditionalFormatting>
  <conditionalFormatting sqref="I83 K83">
    <cfRule type="cellIs" dxfId="15" priority="5" operator="equal">
      <formula>$D$83</formula>
    </cfRule>
    <cfRule type="cellIs" dxfId="14" priority="14" operator="equal">
      <formula>#REF!</formula>
    </cfRule>
  </conditionalFormatting>
  <conditionalFormatting sqref="I87 K87">
    <cfRule type="cellIs" dxfId="13" priority="3" operator="equal">
      <formula>$D$87</formula>
    </cfRule>
    <cfRule type="cellIs" dxfId="12" priority="15" operator="equal">
      <formula>#REF!</formula>
    </cfRule>
  </conditionalFormatting>
  <conditionalFormatting sqref="D83:E83">
    <cfRule type="cellIs" dxfId="11" priority="6" operator="equal">
      <formula>$I$83</formula>
    </cfRule>
  </conditionalFormatting>
  <conditionalFormatting sqref="D87:E87">
    <cfRule type="cellIs" dxfId="10" priority="2" operator="equal">
      <formula>$I$87</formula>
    </cfRule>
    <cfRule type="cellIs" dxfId="9" priority="4" operator="equal">
      <formula>"0,00 €$E$81"</formula>
    </cfRule>
  </conditionalFormatting>
  <dataValidations count="1">
    <dataValidation type="list" allowBlank="1" showInputMessage="1" showErrorMessage="1" sqref="J39:J47 J81:J82 J50:J60 J14:J18 J30:J31 J34:J36 J63:J69 J72:J77 J20:J22" xr:uid="{00000000-0002-0000-0000-000000000000}">
      <formula1>$L$12:$N$12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8" scale="4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97"/>
  <sheetViews>
    <sheetView topLeftCell="A49" zoomScaleNormal="100" workbookViewId="0">
      <selection activeCell="K50" sqref="K50"/>
    </sheetView>
  </sheetViews>
  <sheetFormatPr baseColWidth="10" defaultColWidth="10.85546875" defaultRowHeight="14.25" x14ac:dyDescent="0.2"/>
  <cols>
    <col min="1" max="1" width="10.85546875" style="121"/>
    <col min="2" max="2" width="15.42578125" style="121" customWidth="1"/>
    <col min="3" max="3" width="3.85546875" style="121" bestFit="1" customWidth="1"/>
    <col min="4" max="4" width="22" style="121" customWidth="1"/>
    <col min="5" max="5" width="14.140625" style="121" customWidth="1"/>
    <col min="6" max="6" width="10.85546875" style="121"/>
    <col min="7" max="7" width="4.85546875" style="121" customWidth="1"/>
    <col min="8" max="8" width="10.85546875" style="121"/>
    <col min="9" max="9" width="5" style="121" customWidth="1"/>
    <col min="10" max="10" width="10.85546875" style="121"/>
    <col min="11" max="11" width="11.85546875" style="121" customWidth="1"/>
    <col min="12" max="12" width="16.42578125" style="121" bestFit="1" customWidth="1"/>
    <col min="13" max="13" width="10.85546875" style="121"/>
    <col min="14" max="14" width="16" style="121" customWidth="1"/>
    <col min="15" max="15" width="3.85546875" style="121" bestFit="1" customWidth="1"/>
    <col min="16" max="16" width="45.140625" style="121" customWidth="1"/>
    <col min="17" max="17" width="16.7109375" style="121" customWidth="1"/>
    <col min="18" max="18" width="12.42578125" style="121" bestFit="1" customWidth="1"/>
    <col min="19" max="16384" width="10.85546875" style="121"/>
  </cols>
  <sheetData>
    <row r="2" spans="2:20" x14ac:dyDescent="0.2">
      <c r="B2" s="347" t="s">
        <v>112</v>
      </c>
      <c r="C2" s="348"/>
      <c r="D2" s="348"/>
      <c r="E2" s="348"/>
      <c r="F2" s="348"/>
      <c r="G2" s="348"/>
      <c r="H2" s="348"/>
      <c r="I2" s="348"/>
      <c r="J2" s="348"/>
      <c r="K2" s="348"/>
      <c r="L2" s="349"/>
    </row>
    <row r="3" spans="2:20" x14ac:dyDescent="0.2">
      <c r="N3" s="122" t="s">
        <v>113</v>
      </c>
    </row>
    <row r="4" spans="2:20" x14ac:dyDescent="0.2">
      <c r="B4" s="342" t="s">
        <v>79</v>
      </c>
      <c r="C4" s="342"/>
      <c r="D4" s="342"/>
      <c r="E4" s="342"/>
      <c r="G4" s="123" t="s">
        <v>114</v>
      </c>
      <c r="H4" s="124"/>
      <c r="I4" s="123" t="s">
        <v>114</v>
      </c>
      <c r="J4" s="350" t="s">
        <v>115</v>
      </c>
      <c r="K4" s="351"/>
      <c r="L4" s="352"/>
      <c r="N4" s="342" t="s">
        <v>82</v>
      </c>
      <c r="O4" s="342"/>
      <c r="P4" s="342"/>
      <c r="Q4" s="342"/>
    </row>
    <row r="5" spans="2:20" x14ac:dyDescent="0.2">
      <c r="B5" s="364" t="s">
        <v>116</v>
      </c>
      <c r="C5" s="365" t="s">
        <v>144</v>
      </c>
      <c r="D5" s="124" t="s">
        <v>117</v>
      </c>
      <c r="E5" s="125">
        <f>'Matrice Budgétaire'!D16</f>
        <v>0</v>
      </c>
      <c r="F5" s="206"/>
      <c r="G5" s="126">
        <f>'Matrice Budgétaire'!D13</f>
        <v>0</v>
      </c>
      <c r="H5" s="127" t="s">
        <v>118</v>
      </c>
      <c r="I5" s="126">
        <f>'Matrice Budgétaire'!D15</f>
        <v>0</v>
      </c>
      <c r="J5" s="127"/>
      <c r="K5" s="239" t="e">
        <f>E5/G5/I5</f>
        <v>#DIV/0!</v>
      </c>
      <c r="L5" s="366"/>
      <c r="N5" s="364" t="s">
        <v>3</v>
      </c>
      <c r="O5" s="193">
        <f>'Matrice Budgétaire'!J14</f>
        <v>0</v>
      </c>
      <c r="P5" s="129" t="str">
        <f>'Matrice Budgétaire'!H14:H14</f>
        <v>Apports de la compagnie (réserves)</v>
      </c>
      <c r="Q5" s="125">
        <f>'Matrice Budgétaire'!I14</f>
        <v>0</v>
      </c>
    </row>
    <row r="6" spans="2:20" x14ac:dyDescent="0.2">
      <c r="B6" s="364"/>
      <c r="C6" s="365"/>
      <c r="D6" s="124" t="s">
        <v>119</v>
      </c>
      <c r="E6" s="125">
        <f>'Matrice Budgétaire'!D20</f>
        <v>0</v>
      </c>
      <c r="G6" s="130">
        <f>'Matrice Budgétaire'!D18</f>
        <v>0</v>
      </c>
      <c r="H6" s="131" t="s">
        <v>118</v>
      </c>
      <c r="I6" s="130">
        <f>'Matrice Budgétaire'!D19</f>
        <v>0</v>
      </c>
      <c r="J6" s="131"/>
      <c r="K6" s="132" t="e">
        <f t="shared" ref="K6:K10" si="0">E6/G6/I6</f>
        <v>#DIV/0!</v>
      </c>
      <c r="L6" s="367"/>
      <c r="N6" s="364"/>
      <c r="O6" s="193">
        <f>'Matrice Budgétaire'!J15</f>
        <v>0</v>
      </c>
      <c r="P6" s="129" t="str">
        <f>'Matrice Budgétaire'!H15:H15</f>
        <v>Autres apports de la compagnie (préciser)</v>
      </c>
      <c r="Q6" s="125">
        <f>'Matrice Budgétaire'!I15</f>
        <v>0</v>
      </c>
    </row>
    <row r="7" spans="2:20" x14ac:dyDescent="0.2">
      <c r="B7" s="364"/>
      <c r="C7" s="365"/>
      <c r="D7" s="124" t="s">
        <v>120</v>
      </c>
      <c r="E7" s="125">
        <f>'Matrice Budgétaire'!D24</f>
        <v>0</v>
      </c>
      <c r="G7" s="126">
        <f>'Matrice Budgétaire'!D22</f>
        <v>0</v>
      </c>
      <c r="H7" s="127" t="s">
        <v>118</v>
      </c>
      <c r="I7" s="126">
        <f>'Matrice Budgétaire'!D23</f>
        <v>0</v>
      </c>
      <c r="J7" s="127"/>
      <c r="K7" s="128" t="e">
        <f t="shared" si="0"/>
        <v>#DIV/0!</v>
      </c>
      <c r="L7" s="367"/>
      <c r="N7" s="364"/>
      <c r="O7" s="193">
        <f>'Matrice Budgétaire'!J16</f>
        <v>0</v>
      </c>
      <c r="P7" s="129" t="str">
        <f>'Matrice Budgétaire'!H16:H16</f>
        <v>Quote part subventions (préciser):</v>
      </c>
      <c r="Q7" s="125">
        <f>'Matrice Budgétaire'!I16</f>
        <v>0</v>
      </c>
    </row>
    <row r="8" spans="2:20" x14ac:dyDescent="0.2">
      <c r="B8" s="364"/>
      <c r="C8" s="365" t="s">
        <v>121</v>
      </c>
      <c r="D8" s="124" t="s">
        <v>117</v>
      </c>
      <c r="E8" s="125">
        <f>'Matrice Budgétaire'!D45</f>
        <v>0</v>
      </c>
      <c r="G8" s="130">
        <f>'Matrice Budgétaire'!D42</f>
        <v>0</v>
      </c>
      <c r="H8" s="131" t="s">
        <v>118</v>
      </c>
      <c r="I8" s="130">
        <f>'Matrice Budgétaire'!D44</f>
        <v>0</v>
      </c>
      <c r="J8" s="131"/>
      <c r="K8" s="132" t="e">
        <f t="shared" si="0"/>
        <v>#DIV/0!</v>
      </c>
      <c r="L8" s="367"/>
      <c r="N8" s="364"/>
      <c r="O8" s="193">
        <f>'Matrice Budgétaire'!J17</f>
        <v>0</v>
      </c>
      <c r="P8" s="129" t="str">
        <f>'Matrice Budgétaire'!H17:H17</f>
        <v>Quote part subventions (préciser):</v>
      </c>
      <c r="Q8" s="125">
        <f>'Matrice Budgétaire'!I17</f>
        <v>0</v>
      </c>
    </row>
    <row r="9" spans="2:20" x14ac:dyDescent="0.2">
      <c r="B9" s="364"/>
      <c r="C9" s="365"/>
      <c r="D9" s="124" t="s">
        <v>119</v>
      </c>
      <c r="E9" s="125">
        <f>'Matrice Budgétaire'!D49</f>
        <v>0</v>
      </c>
      <c r="G9" s="126">
        <f>'Matrice Budgétaire'!D47</f>
        <v>0</v>
      </c>
      <c r="H9" s="127" t="s">
        <v>118</v>
      </c>
      <c r="I9" s="126">
        <f>'Matrice Budgétaire'!D48</f>
        <v>0</v>
      </c>
      <c r="J9" s="127"/>
      <c r="K9" s="128" t="e">
        <f t="shared" si="0"/>
        <v>#DIV/0!</v>
      </c>
      <c r="L9" s="367"/>
      <c r="N9" s="364"/>
      <c r="O9" s="193">
        <f>'Matrice Budgétaire'!J18</f>
        <v>0</v>
      </c>
      <c r="P9" s="129" t="str">
        <f>'Matrice Budgétaire'!H18:H18</f>
        <v>Quote part subventions (préciser):</v>
      </c>
      <c r="Q9" s="125">
        <f>'Matrice Budgétaire'!I18</f>
        <v>0</v>
      </c>
    </row>
    <row r="10" spans="2:20" ht="14.45" customHeight="1" x14ac:dyDescent="0.2">
      <c r="B10" s="364"/>
      <c r="C10" s="365"/>
      <c r="D10" s="124" t="s">
        <v>120</v>
      </c>
      <c r="E10" s="125">
        <f>'Matrice Budgétaire'!D53</f>
        <v>0</v>
      </c>
      <c r="G10" s="130">
        <f>'Matrice Budgétaire'!D51</f>
        <v>0</v>
      </c>
      <c r="H10" s="131" t="s">
        <v>118</v>
      </c>
      <c r="I10" s="130">
        <f>'Matrice Budgétaire'!D52</f>
        <v>0</v>
      </c>
      <c r="J10" s="131"/>
      <c r="K10" s="133" t="e">
        <f t="shared" si="0"/>
        <v>#DIV/0!</v>
      </c>
      <c r="L10" s="368"/>
      <c r="N10" s="364"/>
      <c r="O10" s="137"/>
      <c r="P10" s="124"/>
      <c r="Q10" s="125"/>
    </row>
    <row r="11" spans="2:20" ht="13.5" customHeight="1" x14ac:dyDescent="0.2">
      <c r="B11" s="353" t="s">
        <v>123</v>
      </c>
      <c r="C11" s="353"/>
      <c r="D11" s="353"/>
      <c r="E11" s="134">
        <f>SUM(E5:E10)</f>
        <v>0</v>
      </c>
      <c r="N11" s="369" t="s">
        <v>182</v>
      </c>
      <c r="O11" s="370"/>
      <c r="P11" s="371"/>
      <c r="Q11" s="134">
        <f>SUM(Q5:Q10)</f>
        <v>0</v>
      </c>
      <c r="R11" s="226" t="s">
        <v>122</v>
      </c>
    </row>
    <row r="12" spans="2:20" ht="14.45" customHeight="1" x14ac:dyDescent="0.2">
      <c r="B12" s="375" t="s">
        <v>124</v>
      </c>
      <c r="C12" s="365" t="s">
        <v>144</v>
      </c>
      <c r="D12" s="233">
        <f>'Matrice Budgétaire'!C26</f>
        <v>0</v>
      </c>
      <c r="E12" s="125">
        <f>'Matrice Budgétaire'!D26</f>
        <v>0</v>
      </c>
      <c r="N12" s="372" t="s">
        <v>181</v>
      </c>
      <c r="O12" s="209">
        <f>'Matrice Budgétaire'!J20</f>
        <v>0</v>
      </c>
      <c r="P12" s="208" t="str">
        <f>'Matrice Budgétaire'!G20</f>
        <v>préciser lieu 1</v>
      </c>
      <c r="Q12" s="205">
        <f>'Matrice Budgétaire'!I20</f>
        <v>0</v>
      </c>
      <c r="R12" s="202"/>
      <c r="S12" s="203"/>
      <c r="T12" s="203"/>
    </row>
    <row r="13" spans="2:20" x14ac:dyDescent="0.2">
      <c r="B13" s="376"/>
      <c r="C13" s="365"/>
      <c r="D13" s="233">
        <f>'Matrice Budgétaire'!C27</f>
        <v>0</v>
      </c>
      <c r="E13" s="125">
        <f>'Matrice Budgétaire'!D27</f>
        <v>0</v>
      </c>
      <c r="N13" s="373"/>
      <c r="O13" s="209">
        <f>'Matrice Budgétaire'!J21</f>
        <v>0</v>
      </c>
      <c r="P13" s="207" t="str">
        <f>'Matrice Budgétaire'!G21</f>
        <v>préciser lieu 2</v>
      </c>
      <c r="Q13" s="205">
        <f>'Matrice Budgétaire'!I21</f>
        <v>0</v>
      </c>
      <c r="R13" s="202"/>
      <c r="S13" s="203"/>
      <c r="T13" s="203"/>
    </row>
    <row r="14" spans="2:20" x14ac:dyDescent="0.2">
      <c r="B14" s="376"/>
      <c r="C14" s="365"/>
      <c r="D14" s="233">
        <f>'Matrice Budgétaire'!C28</f>
        <v>0</v>
      </c>
      <c r="E14" s="125">
        <f>'Matrice Budgétaire'!D28</f>
        <v>0</v>
      </c>
      <c r="N14" s="374"/>
      <c r="O14" s="209">
        <f>'Matrice Budgétaire'!J22</f>
        <v>0</v>
      </c>
      <c r="P14" s="207" t="str">
        <f>'Matrice Budgétaire'!G22</f>
        <v>préciser lieu 3</v>
      </c>
      <c r="Q14" s="205">
        <f>'Matrice Budgétaire'!I22</f>
        <v>0</v>
      </c>
      <c r="R14" s="202"/>
      <c r="S14" s="203"/>
      <c r="T14" s="203"/>
    </row>
    <row r="15" spans="2:20" ht="14.45" customHeight="1" x14ac:dyDescent="0.2">
      <c r="B15" s="376"/>
      <c r="C15" s="365"/>
      <c r="D15" s="233">
        <f>'Matrice Budgétaire'!C29</f>
        <v>0</v>
      </c>
      <c r="E15" s="125">
        <f>'Matrice Budgétaire'!D29</f>
        <v>0</v>
      </c>
      <c r="N15" s="354" t="s">
        <v>130</v>
      </c>
      <c r="O15" s="355"/>
      <c r="P15" s="356"/>
      <c r="Q15" s="201">
        <f>SUM(Q12:Q14)</f>
        <v>0</v>
      </c>
      <c r="S15" s="227"/>
      <c r="T15" s="227"/>
    </row>
    <row r="16" spans="2:20" x14ac:dyDescent="0.2">
      <c r="B16" s="376"/>
      <c r="C16" s="365"/>
      <c r="D16" s="233">
        <f>'Matrice Budgétaire'!C30</f>
        <v>0</v>
      </c>
      <c r="E16" s="125">
        <f>'Matrice Budgétaire'!D30</f>
        <v>0</v>
      </c>
      <c r="G16" s="357" t="s">
        <v>145</v>
      </c>
      <c r="H16" s="357"/>
      <c r="I16" s="357"/>
      <c r="J16" s="357"/>
      <c r="K16" s="357"/>
      <c r="L16" s="357"/>
      <c r="N16" s="375" t="s">
        <v>139</v>
      </c>
      <c r="O16" s="135">
        <f>'Matrice Budgétaire'!G25</f>
        <v>0</v>
      </c>
      <c r="P16" s="122" t="s">
        <v>125</v>
      </c>
      <c r="Q16" s="428">
        <f>'Matrice Budgétaire'!I25</f>
        <v>0</v>
      </c>
      <c r="R16" s="425">
        <f>(O16%*O17*O18*O19*O20%)</f>
        <v>0</v>
      </c>
      <c r="S16" s="227"/>
      <c r="T16" s="227"/>
    </row>
    <row r="17" spans="2:18" ht="14.45" customHeight="1" x14ac:dyDescent="0.2">
      <c r="B17" s="376"/>
      <c r="C17" s="365"/>
      <c r="D17" s="233">
        <f>'Matrice Budgétaire'!C31</f>
        <v>0</v>
      </c>
      <c r="E17" s="125">
        <f>'Matrice Budgétaire'!D31</f>
        <v>0</v>
      </c>
      <c r="G17" s="378" t="s">
        <v>146</v>
      </c>
      <c r="H17" s="359"/>
      <c r="I17" s="359"/>
      <c r="J17" s="359"/>
      <c r="K17" s="359"/>
      <c r="L17" s="360"/>
      <c r="N17" s="376"/>
      <c r="O17" s="135">
        <f>'Matrice Budgétaire'!G26</f>
        <v>0</v>
      </c>
      <c r="P17" s="122" t="s">
        <v>126</v>
      </c>
      <c r="Q17" s="429"/>
      <c r="R17" s="426"/>
    </row>
    <row r="18" spans="2:18" ht="14.45" customHeight="1" x14ac:dyDescent="0.2">
      <c r="B18" s="376"/>
      <c r="C18" s="365"/>
      <c r="D18" s="233">
        <f>'Matrice Budgétaire'!C32</f>
        <v>0</v>
      </c>
      <c r="E18" s="125">
        <f>'Matrice Budgétaire'!D32</f>
        <v>0</v>
      </c>
      <c r="G18" s="379"/>
      <c r="H18" s="362"/>
      <c r="I18" s="362"/>
      <c r="J18" s="362"/>
      <c r="K18" s="362"/>
      <c r="L18" s="363"/>
      <c r="N18" s="376"/>
      <c r="O18" s="135">
        <f>'Matrice Budgétaire'!G27</f>
        <v>0</v>
      </c>
      <c r="P18" s="122" t="s">
        <v>127</v>
      </c>
      <c r="Q18" s="429"/>
      <c r="R18" s="426"/>
    </row>
    <row r="19" spans="2:18" ht="14.45" customHeight="1" x14ac:dyDescent="0.2">
      <c r="B19" s="376"/>
      <c r="C19" s="365" t="s">
        <v>121</v>
      </c>
      <c r="D19" s="233">
        <f>'Matrice Budgétaire'!C55</f>
        <v>0</v>
      </c>
      <c r="E19" s="225">
        <f>'Matrice Budgétaire'!D55</f>
        <v>0</v>
      </c>
      <c r="G19" s="379"/>
      <c r="H19" s="362"/>
      <c r="I19" s="362"/>
      <c r="J19" s="362"/>
      <c r="K19" s="362"/>
      <c r="L19" s="363"/>
      <c r="N19" s="376"/>
      <c r="O19" s="135">
        <f>'Matrice Budgétaire'!G28</f>
        <v>0</v>
      </c>
      <c r="P19" s="122" t="s">
        <v>128</v>
      </c>
      <c r="Q19" s="429"/>
      <c r="R19" s="426"/>
    </row>
    <row r="20" spans="2:18" ht="14.45" customHeight="1" x14ac:dyDescent="0.2">
      <c r="B20" s="376"/>
      <c r="C20" s="365"/>
      <c r="D20" s="233">
        <f>'Matrice Budgétaire'!C56</f>
        <v>0</v>
      </c>
      <c r="E20" s="225">
        <f>'Matrice Budgétaire'!D56</f>
        <v>0</v>
      </c>
      <c r="G20" s="379"/>
      <c r="H20" s="362"/>
      <c r="I20" s="362"/>
      <c r="J20" s="362"/>
      <c r="K20" s="362"/>
      <c r="L20" s="363"/>
      <c r="N20" s="377"/>
      <c r="O20" s="135">
        <f>'Matrice Budgétaire'!G29</f>
        <v>0</v>
      </c>
      <c r="P20" s="122" t="s">
        <v>129</v>
      </c>
      <c r="Q20" s="430"/>
      <c r="R20" s="427"/>
    </row>
    <row r="21" spans="2:18" ht="14.45" customHeight="1" x14ac:dyDescent="0.2">
      <c r="B21" s="376"/>
      <c r="C21" s="365"/>
      <c r="D21" s="233">
        <f>'Matrice Budgétaire'!C57</f>
        <v>0</v>
      </c>
      <c r="E21" s="225">
        <f>'Matrice Budgétaire'!D57</f>
        <v>0</v>
      </c>
      <c r="G21" s="379"/>
      <c r="H21" s="362"/>
      <c r="I21" s="362"/>
      <c r="J21" s="362"/>
      <c r="K21" s="362"/>
      <c r="L21" s="363"/>
      <c r="N21" s="342" t="s">
        <v>134</v>
      </c>
      <c r="O21" s="342"/>
      <c r="P21" s="342"/>
      <c r="Q21" s="134">
        <f>SUM(Q16:Q20)</f>
        <v>0</v>
      </c>
    </row>
    <row r="22" spans="2:18" ht="14.45" customHeight="1" x14ac:dyDescent="0.2">
      <c r="B22" s="376"/>
      <c r="C22" s="365"/>
      <c r="D22" s="233">
        <f>'Matrice Budgétaire'!C58</f>
        <v>0</v>
      </c>
      <c r="E22" s="225">
        <f>'Matrice Budgétaire'!D58</f>
        <v>0</v>
      </c>
      <c r="G22" s="379"/>
      <c r="H22" s="362"/>
      <c r="I22" s="362"/>
      <c r="J22" s="362"/>
      <c r="K22" s="362"/>
      <c r="L22" s="363"/>
      <c r="N22" s="397" t="s">
        <v>193</v>
      </c>
      <c r="O22" s="209">
        <f>'Matrice Budgétaire'!J34</f>
        <v>0</v>
      </c>
      <c r="P22" s="228" t="str">
        <f>'Matrice Budgétaire'!G34</f>
        <v>préciser lieu 1</v>
      </c>
      <c r="Q22" s="205">
        <f>'Matrice Budgétaire'!I34</f>
        <v>0</v>
      </c>
    </row>
    <row r="23" spans="2:18" x14ac:dyDescent="0.2">
      <c r="B23" s="376"/>
      <c r="C23" s="365" t="s">
        <v>198</v>
      </c>
      <c r="D23" s="233">
        <f>'Matrice Budgétaire'!C73</f>
        <v>0</v>
      </c>
      <c r="E23" s="125">
        <f>'Matrice Budgétaire'!D73</f>
        <v>0</v>
      </c>
      <c r="G23" s="361"/>
      <c r="H23" s="362"/>
      <c r="I23" s="362"/>
      <c r="J23" s="362"/>
      <c r="K23" s="362"/>
      <c r="L23" s="363"/>
      <c r="N23" s="398"/>
      <c r="O23" s="209">
        <f>'Matrice Budgétaire'!J35</f>
        <v>0</v>
      </c>
      <c r="P23" s="228" t="str">
        <f>'Matrice Budgétaire'!G35</f>
        <v>préciser lieu 2</v>
      </c>
      <c r="Q23" s="205">
        <f>'Matrice Budgétaire'!I35</f>
        <v>0</v>
      </c>
    </row>
    <row r="24" spans="2:18" x14ac:dyDescent="0.2">
      <c r="B24" s="376"/>
      <c r="C24" s="365"/>
      <c r="D24" s="233">
        <f>'Matrice Budgétaire'!C74</f>
        <v>0</v>
      </c>
      <c r="E24" s="125">
        <f>'Matrice Budgétaire'!D74</f>
        <v>0</v>
      </c>
      <c r="G24" s="361"/>
      <c r="H24" s="362"/>
      <c r="I24" s="362"/>
      <c r="J24" s="362"/>
      <c r="K24" s="362"/>
      <c r="L24" s="363"/>
      <c r="N24" s="398"/>
      <c r="O24" s="209">
        <f>'Matrice Budgétaire'!J36</f>
        <v>0</v>
      </c>
      <c r="P24" s="208" t="str">
        <f>'Matrice Budgétaire'!G36</f>
        <v>préciser lieu 3</v>
      </c>
      <c r="Q24" s="205">
        <f>'Matrice Budgétaire'!I36</f>
        <v>0</v>
      </c>
    </row>
    <row r="25" spans="2:18" x14ac:dyDescent="0.2">
      <c r="B25" s="377"/>
      <c r="C25" s="365"/>
      <c r="D25" s="233">
        <f>'Matrice Budgétaire'!C75</f>
        <v>0</v>
      </c>
      <c r="E25" s="125">
        <f>'Matrice Budgétaire'!D75</f>
        <v>0</v>
      </c>
      <c r="G25" s="380"/>
      <c r="H25" s="381"/>
      <c r="I25" s="381"/>
      <c r="J25" s="381"/>
      <c r="K25" s="381"/>
      <c r="L25" s="382"/>
      <c r="N25" s="342" t="s">
        <v>148</v>
      </c>
      <c r="O25" s="342"/>
      <c r="P25" s="342"/>
      <c r="Q25" s="134">
        <f>SUM(Q22:Q24)</f>
        <v>0</v>
      </c>
    </row>
    <row r="26" spans="2:18" ht="15" customHeight="1" x14ac:dyDescent="0.2">
      <c r="B26" s="354" t="s">
        <v>130</v>
      </c>
      <c r="C26" s="355"/>
      <c r="D26" s="356"/>
      <c r="E26" s="134">
        <f>'Matrice Budgétaire'!D33+'Matrice Budgétaire'!D59+'Matrice Budgétaire'!D76</f>
        <v>0</v>
      </c>
      <c r="G26" s="357" t="s">
        <v>131</v>
      </c>
      <c r="H26" s="357"/>
      <c r="I26" s="357"/>
      <c r="J26" s="357"/>
      <c r="K26" s="357"/>
      <c r="L26" s="357"/>
      <c r="N26" s="230"/>
      <c r="O26" s="230"/>
      <c r="P26" s="230"/>
      <c r="Q26" s="230"/>
    </row>
    <row r="27" spans="2:18" ht="14.45" customHeight="1" x14ac:dyDescent="0.2">
      <c r="B27" s="364" t="s">
        <v>132</v>
      </c>
      <c r="C27" s="400" t="s">
        <v>144</v>
      </c>
      <c r="D27" s="129">
        <f>'Matrice Budgétaire'!C35</f>
        <v>0</v>
      </c>
      <c r="E27" s="125">
        <f>'Matrice Budgétaire'!D35</f>
        <v>0</v>
      </c>
      <c r="G27" s="358"/>
      <c r="H27" s="359"/>
      <c r="I27" s="359"/>
      <c r="J27" s="359"/>
      <c r="K27" s="359"/>
      <c r="L27" s="360"/>
      <c r="N27" s="230"/>
      <c r="O27" s="230"/>
      <c r="P27" s="230"/>
      <c r="Q27" s="230"/>
    </row>
    <row r="28" spans="2:18" ht="14.45" customHeight="1" x14ac:dyDescent="0.2">
      <c r="B28" s="364"/>
      <c r="C28" s="401"/>
      <c r="D28" s="129">
        <f>'Matrice Budgétaire'!C36</f>
        <v>0</v>
      </c>
      <c r="E28" s="125">
        <f>'Matrice Budgétaire'!D36</f>
        <v>0</v>
      </c>
      <c r="G28" s="361"/>
      <c r="H28" s="362"/>
      <c r="I28" s="362"/>
      <c r="J28" s="362"/>
      <c r="K28" s="362"/>
      <c r="L28" s="363"/>
      <c r="N28" s="230"/>
      <c r="O28" s="230"/>
      <c r="P28" s="230"/>
      <c r="Q28" s="230"/>
    </row>
    <row r="29" spans="2:18" ht="14.45" customHeight="1" x14ac:dyDescent="0.2">
      <c r="B29" s="364"/>
      <c r="C29" s="401"/>
      <c r="D29" s="129">
        <f>'Matrice Budgétaire'!C37</f>
        <v>0</v>
      </c>
      <c r="E29" s="125">
        <f>'Matrice Budgétaire'!D37</f>
        <v>0</v>
      </c>
      <c r="G29" s="361"/>
      <c r="H29" s="362"/>
      <c r="I29" s="362"/>
      <c r="J29" s="362"/>
      <c r="K29" s="362"/>
      <c r="L29" s="363"/>
      <c r="N29" s="230"/>
      <c r="O29" s="230"/>
      <c r="P29" s="230"/>
      <c r="Q29" s="230"/>
    </row>
    <row r="30" spans="2:18" ht="14.45" customHeight="1" x14ac:dyDescent="0.2">
      <c r="B30" s="364"/>
      <c r="C30" s="402"/>
      <c r="D30" s="129">
        <f>'Matrice Budgétaire'!C38</f>
        <v>0</v>
      </c>
      <c r="E30" s="125">
        <f>'Matrice Budgétaire'!D38</f>
        <v>0</v>
      </c>
      <c r="G30" s="361"/>
      <c r="H30" s="362"/>
      <c r="I30" s="362"/>
      <c r="J30" s="362"/>
      <c r="K30" s="362"/>
      <c r="L30" s="363"/>
      <c r="N30" s="230"/>
      <c r="O30" s="230"/>
      <c r="P30" s="230"/>
      <c r="Q30" s="230"/>
    </row>
    <row r="31" spans="2:18" ht="14.45" customHeight="1" x14ac:dyDescent="0.2">
      <c r="B31" s="364"/>
      <c r="C31" s="400" t="s">
        <v>121</v>
      </c>
      <c r="D31" s="129">
        <f>'Matrice Budgétaire'!C61</f>
        <v>0</v>
      </c>
      <c r="E31" s="225">
        <f>'Matrice Budgétaire'!D61</f>
        <v>0</v>
      </c>
      <c r="G31" s="361"/>
      <c r="H31" s="362"/>
      <c r="I31" s="362"/>
      <c r="J31" s="362"/>
      <c r="K31" s="362"/>
      <c r="L31" s="363"/>
      <c r="N31" s="397" t="s">
        <v>133</v>
      </c>
      <c r="O31" s="122"/>
      <c r="P31" s="211" t="s">
        <v>47</v>
      </c>
      <c r="Q31" s="125">
        <f>SUM('Matrice Budgétaire'!I37:I38)</f>
        <v>0</v>
      </c>
    </row>
    <row r="32" spans="2:18" ht="14.45" customHeight="1" x14ac:dyDescent="0.2">
      <c r="B32" s="364"/>
      <c r="C32" s="401"/>
      <c r="D32" s="129">
        <f>'Matrice Budgétaire'!C62</f>
        <v>0</v>
      </c>
      <c r="E32" s="225">
        <f>'Matrice Budgétaire'!D62</f>
        <v>0</v>
      </c>
      <c r="G32" s="361"/>
      <c r="H32" s="362"/>
      <c r="I32" s="362"/>
      <c r="J32" s="362"/>
      <c r="K32" s="362"/>
      <c r="L32" s="363"/>
      <c r="N32" s="398"/>
      <c r="O32" s="122"/>
      <c r="P32" s="210" t="s">
        <v>183</v>
      </c>
      <c r="Q32" s="125"/>
    </row>
    <row r="33" spans="2:17" ht="14.45" customHeight="1" x14ac:dyDescent="0.2">
      <c r="B33" s="364"/>
      <c r="C33" s="401"/>
      <c r="D33" s="129">
        <f>'Matrice Budgétaire'!C63</f>
        <v>0</v>
      </c>
      <c r="E33" s="225">
        <f>'Matrice Budgétaire'!D63</f>
        <v>0</v>
      </c>
      <c r="G33" s="361"/>
      <c r="H33" s="362"/>
      <c r="I33" s="362"/>
      <c r="J33" s="362"/>
      <c r="K33" s="362"/>
      <c r="L33" s="363"/>
      <c r="N33" s="398"/>
      <c r="O33" s="122"/>
      <c r="P33" s="212" t="s">
        <v>33</v>
      </c>
      <c r="Q33" s="125">
        <f>SUM('Matrice Budgétaire'!I50:I59)</f>
        <v>0</v>
      </c>
    </row>
    <row r="34" spans="2:17" x14ac:dyDescent="0.2">
      <c r="B34" s="364"/>
      <c r="C34" s="402"/>
      <c r="D34" s="129">
        <f>'Matrice Budgétaire'!C64</f>
        <v>0</v>
      </c>
      <c r="E34" s="225">
        <f>'Matrice Budgétaire'!D64</f>
        <v>0</v>
      </c>
      <c r="G34" s="361"/>
      <c r="H34" s="362"/>
      <c r="I34" s="362"/>
      <c r="J34" s="362"/>
      <c r="K34" s="362"/>
      <c r="L34" s="363"/>
      <c r="N34" s="398"/>
      <c r="O34" s="122"/>
      <c r="P34" s="210" t="s">
        <v>183</v>
      </c>
      <c r="Q34" s="125"/>
    </row>
    <row r="35" spans="2:17" x14ac:dyDescent="0.2">
      <c r="B35" s="364"/>
      <c r="C35" s="400" t="s">
        <v>198</v>
      </c>
      <c r="D35" s="129">
        <f>'Matrice Budgétaire'!C78</f>
        <v>0</v>
      </c>
      <c r="E35" s="125">
        <f>'Matrice Budgétaire'!D78</f>
        <v>0</v>
      </c>
      <c r="G35" s="361"/>
      <c r="H35" s="362"/>
      <c r="I35" s="362"/>
      <c r="J35" s="362"/>
      <c r="K35" s="362"/>
      <c r="L35" s="363"/>
      <c r="N35" s="398"/>
      <c r="O35" s="122"/>
      <c r="P35" s="212" t="s">
        <v>73</v>
      </c>
      <c r="Q35" s="125">
        <f>SUM('Matrice Budgétaire'!I61:I62)</f>
        <v>0</v>
      </c>
    </row>
    <row r="36" spans="2:17" ht="14.1" customHeight="1" x14ac:dyDescent="0.2">
      <c r="B36" s="364"/>
      <c r="C36" s="401"/>
      <c r="D36" s="129">
        <f>'Matrice Budgétaire'!C79</f>
        <v>0</v>
      </c>
      <c r="E36" s="125">
        <f>'Matrice Budgétaire'!D79</f>
        <v>0</v>
      </c>
      <c r="G36" s="361"/>
      <c r="H36" s="362"/>
      <c r="I36" s="362"/>
      <c r="J36" s="362"/>
      <c r="K36" s="362"/>
      <c r="L36" s="363"/>
      <c r="N36" s="398"/>
      <c r="O36" s="122"/>
      <c r="P36" s="210" t="s">
        <v>183</v>
      </c>
      <c r="Q36" s="125"/>
    </row>
    <row r="37" spans="2:17" ht="14.1" customHeight="1" x14ac:dyDescent="0.2">
      <c r="B37" s="364"/>
      <c r="C37" s="402"/>
      <c r="D37" s="129">
        <f>'Matrice Budgétaire'!C80</f>
        <v>0</v>
      </c>
      <c r="E37" s="125">
        <f>'Matrice Budgétaire'!D80</f>
        <v>0</v>
      </c>
      <c r="G37" s="361"/>
      <c r="H37" s="362"/>
      <c r="I37" s="362"/>
      <c r="J37" s="362"/>
      <c r="K37" s="362"/>
      <c r="L37" s="363"/>
      <c r="N37" s="398"/>
      <c r="O37" s="122"/>
      <c r="P37" s="212" t="s">
        <v>75</v>
      </c>
      <c r="Q37" s="125">
        <f>SUM('Matrice Budgétaire'!I70:I71)</f>
        <v>0</v>
      </c>
    </row>
    <row r="38" spans="2:17" ht="14.1" customHeight="1" x14ac:dyDescent="0.2">
      <c r="B38" s="354" t="s">
        <v>134</v>
      </c>
      <c r="C38" s="355"/>
      <c r="D38" s="356"/>
      <c r="E38" s="134">
        <f>'Matrice Budgétaire'!D39+'Matrice Budgétaire'!D65+'Matrice Budgétaire'!D81</f>
        <v>0</v>
      </c>
      <c r="G38" s="361"/>
      <c r="H38" s="362"/>
      <c r="I38" s="362"/>
      <c r="J38" s="362"/>
      <c r="K38" s="362"/>
      <c r="L38" s="363"/>
      <c r="N38" s="398"/>
      <c r="O38" s="122"/>
      <c r="P38" s="210" t="s">
        <v>183</v>
      </c>
      <c r="Q38" s="229"/>
    </row>
    <row r="39" spans="2:17" ht="13.5" customHeight="1" x14ac:dyDescent="0.2">
      <c r="B39" s="364" t="s">
        <v>85</v>
      </c>
      <c r="C39" s="386" t="s">
        <v>147</v>
      </c>
      <c r="D39" s="386"/>
      <c r="E39" s="125">
        <f>'Matrice Budgétaire'!D71</f>
        <v>0</v>
      </c>
      <c r="G39" s="361"/>
      <c r="H39" s="362"/>
      <c r="I39" s="362"/>
      <c r="J39" s="362"/>
      <c r="K39" s="362"/>
      <c r="L39" s="363"/>
      <c r="N39" s="398"/>
      <c r="O39" s="122"/>
      <c r="P39" s="212" t="s">
        <v>76</v>
      </c>
      <c r="Q39" s="125">
        <f>SUM('Matrice Budgétaire'!I78:I79)</f>
        <v>0</v>
      </c>
    </row>
    <row r="40" spans="2:17" x14ac:dyDescent="0.2">
      <c r="B40" s="364"/>
      <c r="C40" s="387"/>
      <c r="D40" s="387"/>
      <c r="E40" s="125"/>
      <c r="G40" s="361"/>
      <c r="H40" s="362"/>
      <c r="I40" s="362"/>
      <c r="J40" s="362"/>
      <c r="K40" s="362"/>
      <c r="L40" s="363"/>
      <c r="N40" s="399"/>
      <c r="O40" s="122"/>
      <c r="P40" s="210" t="s">
        <v>183</v>
      </c>
      <c r="Q40" s="125"/>
    </row>
    <row r="41" spans="2:17" x14ac:dyDescent="0.2">
      <c r="B41" s="364"/>
      <c r="C41" s="350"/>
      <c r="D41" s="352"/>
      <c r="E41" s="125"/>
      <c r="G41" s="144"/>
      <c r="H41" s="142"/>
      <c r="I41" s="142"/>
      <c r="J41" s="142"/>
      <c r="K41" s="142"/>
      <c r="L41" s="143"/>
      <c r="N41" s="394" t="s">
        <v>11</v>
      </c>
      <c r="O41" s="395"/>
      <c r="P41" s="396"/>
      <c r="Q41" s="125">
        <f>'Matrice Budgétaire'!I60</f>
        <v>0</v>
      </c>
    </row>
    <row r="42" spans="2:17" ht="15.75" customHeight="1" x14ac:dyDescent="0.2">
      <c r="B42" s="388" t="s">
        <v>148</v>
      </c>
      <c r="C42" s="389"/>
      <c r="D42" s="390"/>
      <c r="E42" s="201">
        <f>E39</f>
        <v>0</v>
      </c>
      <c r="G42" s="391" t="s">
        <v>135</v>
      </c>
      <c r="H42" s="392"/>
      <c r="I42" s="392"/>
      <c r="J42" s="392"/>
      <c r="K42" s="392"/>
      <c r="L42" s="393"/>
      <c r="N42" s="342" t="s">
        <v>184</v>
      </c>
      <c r="O42" s="342"/>
      <c r="P42" s="342"/>
      <c r="Q42" s="134">
        <f>SUM(Q31:Q41)</f>
        <v>0</v>
      </c>
    </row>
    <row r="43" spans="2:17" x14ac:dyDescent="0.2">
      <c r="B43" s="339" t="s">
        <v>136</v>
      </c>
      <c r="C43" s="339"/>
      <c r="D43" s="339"/>
      <c r="E43" s="136">
        <f>SUM(E11+E26+E38+E42)</f>
        <v>0</v>
      </c>
      <c r="G43" s="340">
        <f>E43-Q43</f>
        <v>0</v>
      </c>
      <c r="H43" s="341"/>
      <c r="I43" s="341"/>
      <c r="J43" s="341"/>
      <c r="K43" s="341"/>
      <c r="L43" s="341"/>
      <c r="N43" s="339" t="s">
        <v>136</v>
      </c>
      <c r="O43" s="339"/>
      <c r="P43" s="339"/>
      <c r="Q43" s="136">
        <f>Q11+Q15+Q21+Q25+Q42</f>
        <v>0</v>
      </c>
    </row>
    <row r="44" spans="2:17" x14ac:dyDescent="0.2">
      <c r="B44" s="234"/>
      <c r="C44" s="383"/>
      <c r="D44" s="383"/>
      <c r="E44" s="238"/>
      <c r="F44" s="234"/>
    </row>
    <row r="45" spans="2:17" x14ac:dyDescent="0.2">
      <c r="B45" s="384" t="s">
        <v>137</v>
      </c>
      <c r="C45" s="385"/>
      <c r="D45" s="385"/>
      <c r="E45" s="385"/>
      <c r="F45" s="385"/>
      <c r="G45" s="348"/>
      <c r="H45" s="348"/>
      <c r="I45" s="348"/>
      <c r="J45" s="348"/>
      <c r="K45" s="348"/>
      <c r="L45" s="349"/>
    </row>
    <row r="46" spans="2:17" x14ac:dyDescent="0.2">
      <c r="B46" s="234"/>
      <c r="C46" s="236"/>
      <c r="D46" s="236"/>
      <c r="E46" s="237"/>
      <c r="F46" s="234"/>
    </row>
    <row r="47" spans="2:17" x14ac:dyDescent="0.2">
      <c r="B47" s="342" t="s">
        <v>79</v>
      </c>
      <c r="C47" s="342"/>
      <c r="D47" s="342"/>
      <c r="E47" s="342"/>
      <c r="G47" s="123" t="s">
        <v>114</v>
      </c>
      <c r="H47" s="124"/>
      <c r="I47" s="123" t="s">
        <v>114</v>
      </c>
      <c r="J47" s="343" t="s">
        <v>138</v>
      </c>
      <c r="K47" s="344"/>
      <c r="L47" s="345"/>
      <c r="N47" s="342" t="s">
        <v>82</v>
      </c>
      <c r="O47" s="342"/>
      <c r="P47" s="342"/>
      <c r="Q47" s="342"/>
    </row>
    <row r="48" spans="2:17" x14ac:dyDescent="0.2">
      <c r="B48" s="364" t="s">
        <v>116</v>
      </c>
      <c r="C48" s="145" t="s">
        <v>144</v>
      </c>
      <c r="D48" s="124" t="s">
        <v>117</v>
      </c>
      <c r="E48" s="125">
        <f>G48*I48*K48</f>
        <v>0</v>
      </c>
      <c r="G48" s="126">
        <f>G5</f>
        <v>0</v>
      </c>
      <c r="H48" s="126" t="str">
        <f t="shared" ref="H48:I48" si="1">H5</f>
        <v>personnes</v>
      </c>
      <c r="I48" s="126">
        <f t="shared" si="1"/>
        <v>0</v>
      </c>
      <c r="J48" s="127"/>
      <c r="K48" s="128">
        <v>200</v>
      </c>
      <c r="L48" s="366"/>
      <c r="N48" s="364" t="s">
        <v>3</v>
      </c>
      <c r="O48" s="146">
        <f t="shared" ref="O48:Q53" si="2">O5</f>
        <v>0</v>
      </c>
      <c r="P48" s="147" t="str">
        <f t="shared" si="2"/>
        <v>Apports de la compagnie (réserves)</v>
      </c>
      <c r="Q48" s="125">
        <f t="shared" si="2"/>
        <v>0</v>
      </c>
    </row>
    <row r="49" spans="2:19" x14ac:dyDescent="0.2">
      <c r="B49" s="364"/>
      <c r="C49" s="148"/>
      <c r="D49" s="124" t="s">
        <v>119</v>
      </c>
      <c r="E49" s="125">
        <f>G49*I49*K49</f>
        <v>0</v>
      </c>
      <c r="G49" s="130">
        <f t="shared" ref="G49:I49" si="3">G6</f>
        <v>0</v>
      </c>
      <c r="H49" s="130" t="str">
        <f t="shared" si="3"/>
        <v>personnes</v>
      </c>
      <c r="I49" s="130">
        <f t="shared" si="3"/>
        <v>0</v>
      </c>
      <c r="J49" s="131"/>
      <c r="K49" s="132">
        <v>200</v>
      </c>
      <c r="L49" s="367"/>
      <c r="N49" s="364"/>
      <c r="O49" s="146">
        <f t="shared" si="2"/>
        <v>0</v>
      </c>
      <c r="P49" s="147" t="str">
        <f t="shared" si="2"/>
        <v>Autres apports de la compagnie (préciser)</v>
      </c>
      <c r="Q49" s="125">
        <f t="shared" si="2"/>
        <v>0</v>
      </c>
    </row>
    <row r="50" spans="2:19" x14ac:dyDescent="0.2">
      <c r="B50" s="364"/>
      <c r="C50" s="149"/>
      <c r="D50" s="124" t="s">
        <v>120</v>
      </c>
      <c r="E50" s="125"/>
      <c r="G50" s="126">
        <f t="shared" ref="G50:I50" si="4">G7</f>
        <v>0</v>
      </c>
      <c r="H50" s="126" t="str">
        <f t="shared" si="4"/>
        <v>personnes</v>
      </c>
      <c r="I50" s="126">
        <f t="shared" si="4"/>
        <v>0</v>
      </c>
      <c r="J50" s="127"/>
      <c r="K50" s="128"/>
      <c r="L50" s="367"/>
      <c r="N50" s="364"/>
      <c r="O50" s="146">
        <f t="shared" si="2"/>
        <v>0</v>
      </c>
      <c r="P50" s="147" t="str">
        <f t="shared" si="2"/>
        <v>Quote part subventions (préciser):</v>
      </c>
      <c r="Q50" s="125">
        <f t="shared" si="2"/>
        <v>0</v>
      </c>
    </row>
    <row r="51" spans="2:19" x14ac:dyDescent="0.2">
      <c r="B51" s="364"/>
      <c r="C51" s="145" t="s">
        <v>121</v>
      </c>
      <c r="D51" s="124" t="s">
        <v>117</v>
      </c>
      <c r="E51" s="125">
        <f>G51*I51*K51</f>
        <v>0</v>
      </c>
      <c r="G51" s="130">
        <f t="shared" ref="G51:I51" si="5">G8</f>
        <v>0</v>
      </c>
      <c r="H51" s="130" t="str">
        <f t="shared" si="5"/>
        <v>personnes</v>
      </c>
      <c r="I51" s="130">
        <f t="shared" si="5"/>
        <v>0</v>
      </c>
      <c r="J51" s="131"/>
      <c r="K51" s="132"/>
      <c r="L51" s="367"/>
      <c r="N51" s="364"/>
      <c r="O51" s="146">
        <f t="shared" si="2"/>
        <v>0</v>
      </c>
      <c r="P51" s="147" t="str">
        <f t="shared" si="2"/>
        <v>Quote part subventions (préciser):</v>
      </c>
      <c r="Q51" s="125">
        <f t="shared" si="2"/>
        <v>0</v>
      </c>
    </row>
    <row r="52" spans="2:19" x14ac:dyDescent="0.2">
      <c r="B52" s="364"/>
      <c r="C52" s="148"/>
      <c r="D52" s="124" t="s">
        <v>119</v>
      </c>
      <c r="E52" s="125">
        <f>G52*I52*K52</f>
        <v>0</v>
      </c>
      <c r="G52" s="126">
        <f t="shared" ref="G52:I52" si="6">G9</f>
        <v>0</v>
      </c>
      <c r="H52" s="126" t="str">
        <f t="shared" si="6"/>
        <v>personnes</v>
      </c>
      <c r="I52" s="126">
        <f t="shared" si="6"/>
        <v>0</v>
      </c>
      <c r="J52" s="127"/>
      <c r="K52" s="128"/>
      <c r="L52" s="367"/>
      <c r="N52" s="364"/>
      <c r="O52" s="146">
        <f t="shared" si="2"/>
        <v>0</v>
      </c>
      <c r="P52" s="147" t="str">
        <f t="shared" si="2"/>
        <v>Quote part subventions (préciser):</v>
      </c>
      <c r="Q52" s="125">
        <f t="shared" si="2"/>
        <v>0</v>
      </c>
    </row>
    <row r="53" spans="2:19" x14ac:dyDescent="0.2">
      <c r="B53" s="364"/>
      <c r="C53" s="149"/>
      <c r="D53" s="124" t="s">
        <v>120</v>
      </c>
      <c r="E53" s="125"/>
      <c r="G53" s="130">
        <f t="shared" ref="G53:I53" si="7">G10</f>
        <v>0</v>
      </c>
      <c r="H53" s="130" t="str">
        <f t="shared" si="7"/>
        <v>personnes</v>
      </c>
      <c r="I53" s="130">
        <f t="shared" si="7"/>
        <v>0</v>
      </c>
      <c r="J53" s="131"/>
      <c r="K53" s="133"/>
      <c r="L53" s="368"/>
      <c r="N53" s="364"/>
      <c r="O53" s="146">
        <f t="shared" si="2"/>
        <v>0</v>
      </c>
      <c r="P53" s="147">
        <f t="shared" si="2"/>
        <v>0</v>
      </c>
      <c r="Q53" s="125">
        <f t="shared" si="2"/>
        <v>0</v>
      </c>
    </row>
    <row r="54" spans="2:19" x14ac:dyDescent="0.2">
      <c r="B54" s="354" t="s">
        <v>123</v>
      </c>
      <c r="C54" s="355"/>
      <c r="D54" s="356"/>
      <c r="E54" s="150">
        <f>SUM(E48:E53)</f>
        <v>0</v>
      </c>
      <c r="N54" s="342" t="s">
        <v>123</v>
      </c>
      <c r="O54" s="342"/>
      <c r="P54" s="342"/>
      <c r="Q54" s="134">
        <f>SUM(Q48:Q53)</f>
        <v>0</v>
      </c>
    </row>
    <row r="55" spans="2:19" ht="14.45" customHeight="1" x14ac:dyDescent="0.2">
      <c r="B55" s="406" t="s">
        <v>124</v>
      </c>
      <c r="C55" s="346" t="str">
        <f>C12</f>
        <v>Rsd</v>
      </c>
      <c r="D55" s="235">
        <f>D12</f>
        <v>0</v>
      </c>
      <c r="E55" s="214">
        <f>E12</f>
        <v>0</v>
      </c>
      <c r="N55" s="403" t="str">
        <f>N12</f>
        <v>Apport en numéraire de(s) la structure(s) accueillant la résidence</v>
      </c>
      <c r="O55" s="204"/>
      <c r="P55" s="207" t="str">
        <f>P12</f>
        <v>préciser lieu 1</v>
      </c>
      <c r="Q55" s="205">
        <f>Q12</f>
        <v>0</v>
      </c>
    </row>
    <row r="56" spans="2:19" x14ac:dyDescent="0.2">
      <c r="B56" s="406"/>
      <c r="C56" s="346"/>
      <c r="D56" s="235">
        <f t="shared" ref="C56:D68" si="8">D13</f>
        <v>0</v>
      </c>
      <c r="E56" s="214">
        <f t="shared" ref="E56:E68" si="9">E13</f>
        <v>0</v>
      </c>
      <c r="N56" s="404"/>
      <c r="O56" s="204"/>
      <c r="P56" s="207" t="str">
        <f t="shared" ref="P56:Q57" si="10">P13</f>
        <v>préciser lieu 2</v>
      </c>
      <c r="Q56" s="205">
        <f t="shared" si="10"/>
        <v>0</v>
      </c>
    </row>
    <row r="57" spans="2:19" x14ac:dyDescent="0.2">
      <c r="B57" s="406"/>
      <c r="C57" s="346"/>
      <c r="D57" s="235">
        <f t="shared" si="8"/>
        <v>0</v>
      </c>
      <c r="E57" s="214">
        <f t="shared" si="9"/>
        <v>0</v>
      </c>
      <c r="N57" s="405"/>
      <c r="O57" s="204"/>
      <c r="P57" s="207" t="str">
        <f t="shared" si="10"/>
        <v>préciser lieu 3</v>
      </c>
      <c r="Q57" s="205">
        <f t="shared" si="10"/>
        <v>0</v>
      </c>
    </row>
    <row r="58" spans="2:19" ht="14.45" customHeight="1" x14ac:dyDescent="0.2">
      <c r="B58" s="406"/>
      <c r="C58" s="346"/>
      <c r="D58" s="235">
        <f t="shared" si="8"/>
        <v>0</v>
      </c>
      <c r="E58" s="214">
        <f t="shared" si="9"/>
        <v>0</v>
      </c>
      <c r="N58" s="354" t="s">
        <v>130</v>
      </c>
      <c r="O58" s="355"/>
      <c r="P58" s="356"/>
      <c r="Q58" s="201">
        <f>SUM(Q55:Q57)</f>
        <v>0</v>
      </c>
    </row>
    <row r="59" spans="2:19" x14ac:dyDescent="0.2">
      <c r="B59" s="406"/>
      <c r="C59" s="346"/>
      <c r="D59" s="235">
        <f t="shared" si="8"/>
        <v>0</v>
      </c>
      <c r="E59" s="214">
        <f t="shared" si="9"/>
        <v>0</v>
      </c>
      <c r="G59" s="357" t="s">
        <v>145</v>
      </c>
      <c r="H59" s="357"/>
      <c r="I59" s="357"/>
      <c r="J59" s="357"/>
      <c r="K59" s="357"/>
      <c r="L59" s="357"/>
      <c r="N59" s="375" t="s">
        <v>139</v>
      </c>
      <c r="O59" s="135">
        <f>O16</f>
        <v>0</v>
      </c>
      <c r="P59" s="122" t="s">
        <v>125</v>
      </c>
      <c r="Q59" s="428">
        <f>Q16</f>
        <v>0</v>
      </c>
      <c r="R59" s="431">
        <f>(O59%*O60*O61*O62*O63%)</f>
        <v>0</v>
      </c>
      <c r="S59" s="227"/>
    </row>
    <row r="60" spans="2:19" ht="15" customHeight="1" x14ac:dyDescent="0.2">
      <c r="B60" s="406"/>
      <c r="C60" s="346"/>
      <c r="D60" s="235">
        <f t="shared" si="8"/>
        <v>0</v>
      </c>
      <c r="E60" s="214">
        <f t="shared" si="9"/>
        <v>0</v>
      </c>
      <c r="G60" s="378" t="s">
        <v>146</v>
      </c>
      <c r="H60" s="407"/>
      <c r="I60" s="407"/>
      <c r="J60" s="407"/>
      <c r="K60" s="407"/>
      <c r="L60" s="408"/>
      <c r="N60" s="376"/>
      <c r="O60" s="135">
        <f t="shared" ref="O60:O63" si="11">O17</f>
        <v>0</v>
      </c>
      <c r="P60" s="122" t="s">
        <v>126</v>
      </c>
      <c r="Q60" s="429"/>
      <c r="R60" s="432"/>
    </row>
    <row r="61" spans="2:19" x14ac:dyDescent="0.2">
      <c r="B61" s="406"/>
      <c r="C61" s="346"/>
      <c r="D61" s="235">
        <f t="shared" si="8"/>
        <v>0</v>
      </c>
      <c r="E61" s="214">
        <f t="shared" si="9"/>
        <v>0</v>
      </c>
      <c r="G61" s="379"/>
      <c r="H61" s="409"/>
      <c r="I61" s="409"/>
      <c r="J61" s="409"/>
      <c r="K61" s="409"/>
      <c r="L61" s="410"/>
      <c r="N61" s="376"/>
      <c r="O61" s="135">
        <f t="shared" si="11"/>
        <v>0</v>
      </c>
      <c r="P61" s="122" t="s">
        <v>127</v>
      </c>
      <c r="Q61" s="429"/>
      <c r="R61" s="432"/>
    </row>
    <row r="62" spans="2:19" x14ac:dyDescent="0.2">
      <c r="B62" s="406"/>
      <c r="C62" s="346" t="str">
        <f t="shared" si="8"/>
        <v>Rpz</v>
      </c>
      <c r="D62" s="235">
        <f t="shared" si="8"/>
        <v>0</v>
      </c>
      <c r="E62" s="214">
        <f t="shared" si="9"/>
        <v>0</v>
      </c>
      <c r="G62" s="379"/>
      <c r="H62" s="409"/>
      <c r="I62" s="409"/>
      <c r="J62" s="409"/>
      <c r="K62" s="409"/>
      <c r="L62" s="410"/>
      <c r="N62" s="376"/>
      <c r="O62" s="135">
        <f t="shared" si="11"/>
        <v>0</v>
      </c>
      <c r="P62" s="122" t="s">
        <v>128</v>
      </c>
      <c r="Q62" s="429"/>
      <c r="R62" s="432"/>
    </row>
    <row r="63" spans="2:19" x14ac:dyDescent="0.2">
      <c r="B63" s="406"/>
      <c r="C63" s="346"/>
      <c r="D63" s="235">
        <f t="shared" si="8"/>
        <v>0</v>
      </c>
      <c r="E63" s="214">
        <f t="shared" si="9"/>
        <v>0</v>
      </c>
      <c r="G63" s="379"/>
      <c r="H63" s="409"/>
      <c r="I63" s="409"/>
      <c r="J63" s="409"/>
      <c r="K63" s="409"/>
      <c r="L63" s="410"/>
      <c r="N63" s="377"/>
      <c r="O63" s="135">
        <f t="shared" si="11"/>
        <v>0</v>
      </c>
      <c r="P63" s="122" t="s">
        <v>129</v>
      </c>
      <c r="Q63" s="430"/>
      <c r="R63" s="433"/>
    </row>
    <row r="64" spans="2:19" x14ac:dyDescent="0.2">
      <c r="B64" s="406"/>
      <c r="C64" s="346"/>
      <c r="D64" s="235">
        <f t="shared" si="8"/>
        <v>0</v>
      </c>
      <c r="E64" s="214">
        <f t="shared" si="9"/>
        <v>0</v>
      </c>
      <c r="G64" s="379"/>
      <c r="H64" s="409"/>
      <c r="I64" s="409"/>
      <c r="J64" s="409"/>
      <c r="K64" s="409"/>
      <c r="L64" s="410"/>
      <c r="N64" s="354" t="s">
        <v>134</v>
      </c>
      <c r="O64" s="355"/>
      <c r="P64" s="356"/>
      <c r="Q64" s="134">
        <f>SUM(Q59:Q63)</f>
        <v>0</v>
      </c>
    </row>
    <row r="65" spans="2:17" ht="14.45" customHeight="1" x14ac:dyDescent="0.2">
      <c r="B65" s="406"/>
      <c r="C65" s="346"/>
      <c r="D65" s="235">
        <f t="shared" si="8"/>
        <v>0</v>
      </c>
      <c r="E65" s="214">
        <f t="shared" si="9"/>
        <v>0</v>
      </c>
      <c r="G65" s="379"/>
      <c r="H65" s="409"/>
      <c r="I65" s="409"/>
      <c r="J65" s="409"/>
      <c r="K65" s="409"/>
      <c r="L65" s="410"/>
      <c r="N65" s="397" t="s">
        <v>193</v>
      </c>
      <c r="O65" s="209">
        <f>O22</f>
        <v>0</v>
      </c>
      <c r="P65" s="228" t="str">
        <f>P22</f>
        <v>préciser lieu 1</v>
      </c>
      <c r="Q65" s="231">
        <f>Q22</f>
        <v>0</v>
      </c>
    </row>
    <row r="66" spans="2:17" x14ac:dyDescent="0.2">
      <c r="B66" s="406"/>
      <c r="C66" s="346" t="str">
        <f t="shared" si="8"/>
        <v>EAC</v>
      </c>
      <c r="D66" s="235">
        <f t="shared" si="8"/>
        <v>0</v>
      </c>
      <c r="E66" s="214">
        <f t="shared" si="9"/>
        <v>0</v>
      </c>
      <c r="G66" s="379"/>
      <c r="H66" s="409"/>
      <c r="I66" s="409"/>
      <c r="J66" s="409"/>
      <c r="K66" s="409"/>
      <c r="L66" s="410"/>
      <c r="N66" s="398"/>
      <c r="O66" s="209">
        <f t="shared" ref="O66:P67" si="12">O23</f>
        <v>0</v>
      </c>
      <c r="P66" s="228" t="str">
        <f t="shared" si="12"/>
        <v>préciser lieu 2</v>
      </c>
      <c r="Q66" s="231">
        <f t="shared" ref="Q66" si="13">Q23</f>
        <v>0</v>
      </c>
    </row>
    <row r="67" spans="2:17" x14ac:dyDescent="0.2">
      <c r="B67" s="406"/>
      <c r="C67" s="346"/>
      <c r="D67" s="235">
        <f t="shared" si="8"/>
        <v>0</v>
      </c>
      <c r="E67" s="214">
        <f t="shared" si="9"/>
        <v>0</v>
      </c>
      <c r="G67" s="379"/>
      <c r="H67" s="409"/>
      <c r="I67" s="409"/>
      <c r="J67" s="409"/>
      <c r="K67" s="409"/>
      <c r="L67" s="410"/>
      <c r="N67" s="399"/>
      <c r="O67" s="209">
        <f t="shared" si="12"/>
        <v>0</v>
      </c>
      <c r="P67" s="228" t="str">
        <f t="shared" si="12"/>
        <v>préciser lieu 3</v>
      </c>
      <c r="Q67" s="231">
        <f t="shared" ref="Q67" si="14">Q24</f>
        <v>0</v>
      </c>
    </row>
    <row r="68" spans="2:17" x14ac:dyDescent="0.2">
      <c r="B68" s="406"/>
      <c r="C68" s="346"/>
      <c r="D68" s="235">
        <f t="shared" si="8"/>
        <v>0</v>
      </c>
      <c r="E68" s="214">
        <f t="shared" si="9"/>
        <v>0</v>
      </c>
      <c r="G68" s="411"/>
      <c r="H68" s="412"/>
      <c r="I68" s="412"/>
      <c r="J68" s="412"/>
      <c r="K68" s="412"/>
      <c r="L68" s="413"/>
      <c r="N68" s="354" t="s">
        <v>148</v>
      </c>
      <c r="O68" s="355"/>
      <c r="P68" s="356"/>
      <c r="Q68" s="134">
        <f>SUM(Q65:Q67)</f>
        <v>0</v>
      </c>
    </row>
    <row r="69" spans="2:17" x14ac:dyDescent="0.2">
      <c r="B69" s="342" t="s">
        <v>130</v>
      </c>
      <c r="C69" s="342"/>
      <c r="D69" s="342"/>
      <c r="E69" s="134">
        <f>SUM(E55:E68)</f>
        <v>0</v>
      </c>
      <c r="G69" s="357" t="s">
        <v>131</v>
      </c>
      <c r="H69" s="357"/>
      <c r="I69" s="357"/>
      <c r="J69" s="357"/>
      <c r="K69" s="357"/>
      <c r="L69" s="357"/>
      <c r="N69" s="230"/>
      <c r="O69" s="230"/>
      <c r="P69" s="230"/>
      <c r="Q69" s="230"/>
    </row>
    <row r="70" spans="2:17" ht="14.25" customHeight="1" x14ac:dyDescent="0.2">
      <c r="B70" s="364" t="s">
        <v>132</v>
      </c>
      <c r="C70" s="419" t="str">
        <f>C27</f>
        <v>Rsd</v>
      </c>
      <c r="D70" s="232">
        <f>D27</f>
        <v>0</v>
      </c>
      <c r="E70" s="151">
        <f>E27</f>
        <v>0</v>
      </c>
      <c r="G70" s="358"/>
      <c r="H70" s="359"/>
      <c r="I70" s="359"/>
      <c r="J70" s="359"/>
      <c r="K70" s="359"/>
      <c r="L70" s="360"/>
      <c r="N70" s="230"/>
      <c r="O70" s="230"/>
      <c r="P70" s="230"/>
      <c r="Q70" s="230"/>
    </row>
    <row r="71" spans="2:17" ht="14.25" customHeight="1" x14ac:dyDescent="0.2">
      <c r="B71" s="364"/>
      <c r="C71" s="419"/>
      <c r="D71" s="232">
        <f t="shared" ref="C71:D80" si="15">D28</f>
        <v>0</v>
      </c>
      <c r="E71" s="151">
        <f t="shared" ref="E71:E80" si="16">E28</f>
        <v>0</v>
      </c>
      <c r="G71" s="361"/>
      <c r="H71" s="362"/>
      <c r="I71" s="362"/>
      <c r="J71" s="362"/>
      <c r="K71" s="362"/>
      <c r="L71" s="363"/>
      <c r="N71" s="230"/>
      <c r="O71" s="230"/>
      <c r="P71" s="230"/>
      <c r="Q71" s="230"/>
    </row>
    <row r="72" spans="2:17" ht="14.25" customHeight="1" x14ac:dyDescent="0.2">
      <c r="B72" s="364"/>
      <c r="C72" s="419"/>
      <c r="D72" s="232">
        <f t="shared" si="15"/>
        <v>0</v>
      </c>
      <c r="E72" s="151">
        <f t="shared" si="16"/>
        <v>0</v>
      </c>
      <c r="G72" s="361"/>
      <c r="H72" s="362"/>
      <c r="I72" s="362"/>
      <c r="J72" s="362"/>
      <c r="K72" s="362"/>
      <c r="L72" s="363"/>
      <c r="N72" s="230"/>
      <c r="O72" s="230"/>
      <c r="P72" s="230"/>
      <c r="Q72" s="230"/>
    </row>
    <row r="73" spans="2:17" ht="14.25" customHeight="1" x14ac:dyDescent="0.2">
      <c r="B73" s="364"/>
      <c r="C73" s="419"/>
      <c r="D73" s="232">
        <f t="shared" si="15"/>
        <v>0</v>
      </c>
      <c r="E73" s="151">
        <f t="shared" si="16"/>
        <v>0</v>
      </c>
      <c r="G73" s="361"/>
      <c r="H73" s="362"/>
      <c r="I73" s="362"/>
      <c r="J73" s="362"/>
      <c r="K73" s="362"/>
      <c r="L73" s="363"/>
      <c r="N73" s="230"/>
      <c r="O73" s="230"/>
      <c r="P73" s="230"/>
      <c r="Q73" s="230"/>
    </row>
    <row r="74" spans="2:17" ht="14.25" customHeight="1" x14ac:dyDescent="0.2">
      <c r="B74" s="364"/>
      <c r="C74" s="419" t="str">
        <f t="shared" si="15"/>
        <v>Rpz</v>
      </c>
      <c r="D74" s="232">
        <f t="shared" si="15"/>
        <v>0</v>
      </c>
      <c r="E74" s="151">
        <f t="shared" si="16"/>
        <v>0</v>
      </c>
      <c r="G74" s="361"/>
      <c r="H74" s="362"/>
      <c r="I74" s="362"/>
      <c r="J74" s="362"/>
      <c r="K74" s="362"/>
      <c r="L74" s="363"/>
      <c r="N74" s="397" t="s">
        <v>133</v>
      </c>
      <c r="O74" s="213">
        <f>O31</f>
        <v>0</v>
      </c>
      <c r="P74" s="147" t="str">
        <f>P31</f>
        <v>Coproduction</v>
      </c>
      <c r="Q74" s="125">
        <f>Q31</f>
        <v>0</v>
      </c>
    </row>
    <row r="75" spans="2:17" ht="14.25" customHeight="1" x14ac:dyDescent="0.2">
      <c r="B75" s="364"/>
      <c r="C75" s="419"/>
      <c r="D75" s="232">
        <f t="shared" si="15"/>
        <v>0</v>
      </c>
      <c r="E75" s="151">
        <f t="shared" si="16"/>
        <v>0</v>
      </c>
      <c r="G75" s="361"/>
      <c r="H75" s="362"/>
      <c r="I75" s="362"/>
      <c r="J75" s="362"/>
      <c r="K75" s="362"/>
      <c r="L75" s="363"/>
      <c r="N75" s="398"/>
      <c r="O75" s="213"/>
      <c r="P75" s="147" t="str">
        <f t="shared" ref="P75:Q83" si="17">P32</f>
        <v xml:space="preserve">Préciser : </v>
      </c>
      <c r="Q75" s="125"/>
    </row>
    <row r="76" spans="2:17" ht="14.25" customHeight="1" x14ac:dyDescent="0.2">
      <c r="B76" s="364"/>
      <c r="C76" s="419"/>
      <c r="D76" s="232">
        <f t="shared" si="15"/>
        <v>0</v>
      </c>
      <c r="E76" s="151">
        <f t="shared" si="16"/>
        <v>0</v>
      </c>
      <c r="G76" s="361"/>
      <c r="H76" s="362"/>
      <c r="I76" s="362"/>
      <c r="J76" s="362"/>
      <c r="K76" s="362"/>
      <c r="L76" s="363"/>
      <c r="N76" s="398"/>
      <c r="O76" s="213">
        <f t="shared" ref="O76:O82" si="18">O33</f>
        <v>0</v>
      </c>
      <c r="P76" s="147" t="str">
        <f t="shared" si="17"/>
        <v>Subventions publiques fléchées sur le projet</v>
      </c>
      <c r="Q76" s="125">
        <f t="shared" si="17"/>
        <v>0</v>
      </c>
    </row>
    <row r="77" spans="2:17" x14ac:dyDescent="0.2">
      <c r="B77" s="364"/>
      <c r="C77" s="419"/>
      <c r="D77" s="232">
        <f t="shared" si="15"/>
        <v>0</v>
      </c>
      <c r="E77" s="151">
        <f t="shared" si="16"/>
        <v>0</v>
      </c>
      <c r="G77" s="361"/>
      <c r="H77" s="362"/>
      <c r="I77" s="362"/>
      <c r="J77" s="362"/>
      <c r="K77" s="362"/>
      <c r="L77" s="363"/>
      <c r="N77" s="398"/>
      <c r="O77" s="213"/>
      <c r="P77" s="147" t="str">
        <f t="shared" si="17"/>
        <v xml:space="preserve">Préciser : </v>
      </c>
      <c r="Q77" s="125"/>
    </row>
    <row r="78" spans="2:17" x14ac:dyDescent="0.2">
      <c r="B78" s="364"/>
      <c r="C78" s="419" t="str">
        <f t="shared" si="15"/>
        <v>EAC</v>
      </c>
      <c r="D78" s="232">
        <f t="shared" si="15"/>
        <v>0</v>
      </c>
      <c r="E78" s="151">
        <f t="shared" si="16"/>
        <v>0</v>
      </c>
      <c r="G78" s="361"/>
      <c r="H78" s="362"/>
      <c r="I78" s="362"/>
      <c r="J78" s="362"/>
      <c r="K78" s="362"/>
      <c r="L78" s="363"/>
      <c r="N78" s="398"/>
      <c r="O78" s="213">
        <f t="shared" si="18"/>
        <v>0</v>
      </c>
      <c r="P78" s="147" t="str">
        <f t="shared" si="17"/>
        <v>Org. privés de soutien à la créa et à la diff.</v>
      </c>
      <c r="Q78" s="125">
        <f t="shared" si="17"/>
        <v>0</v>
      </c>
    </row>
    <row r="79" spans="2:17" x14ac:dyDescent="0.2">
      <c r="B79" s="364"/>
      <c r="C79" s="419"/>
      <c r="D79" s="232">
        <f t="shared" si="15"/>
        <v>0</v>
      </c>
      <c r="E79" s="151">
        <f t="shared" si="16"/>
        <v>0</v>
      </c>
      <c r="G79" s="361"/>
      <c r="H79" s="362"/>
      <c r="I79" s="362"/>
      <c r="J79" s="362"/>
      <c r="K79" s="362"/>
      <c r="L79" s="363"/>
      <c r="N79" s="398"/>
      <c r="O79" s="213"/>
      <c r="P79" s="147" t="str">
        <f t="shared" si="17"/>
        <v xml:space="preserve">Préciser : </v>
      </c>
      <c r="Q79" s="125"/>
    </row>
    <row r="80" spans="2:17" x14ac:dyDescent="0.2">
      <c r="B80" s="364"/>
      <c r="C80" s="419"/>
      <c r="D80" s="232">
        <f t="shared" si="15"/>
        <v>0</v>
      </c>
      <c r="E80" s="151">
        <f t="shared" si="16"/>
        <v>0</v>
      </c>
      <c r="G80" s="361"/>
      <c r="H80" s="362"/>
      <c r="I80" s="362"/>
      <c r="J80" s="362"/>
      <c r="K80" s="362"/>
      <c r="L80" s="363"/>
      <c r="N80" s="398"/>
      <c r="O80" s="213">
        <f t="shared" si="18"/>
        <v>0</v>
      </c>
      <c r="P80" s="147" t="str">
        <f t="shared" si="17"/>
        <v>Soutiens privés</v>
      </c>
      <c r="Q80" s="125">
        <f t="shared" si="17"/>
        <v>0</v>
      </c>
    </row>
    <row r="81" spans="1:17" x14ac:dyDescent="0.2">
      <c r="B81" s="342" t="s">
        <v>134</v>
      </c>
      <c r="C81" s="342"/>
      <c r="D81" s="342"/>
      <c r="E81" s="134">
        <f>SUM(E70:E80)</f>
        <v>0</v>
      </c>
      <c r="G81" s="361"/>
      <c r="H81" s="362"/>
      <c r="I81" s="362"/>
      <c r="J81" s="362"/>
      <c r="K81" s="362"/>
      <c r="L81" s="363"/>
      <c r="N81" s="398"/>
      <c r="O81" s="213"/>
      <c r="P81" s="147" t="str">
        <f t="shared" si="17"/>
        <v xml:space="preserve">Préciser : </v>
      </c>
      <c r="Q81" s="125"/>
    </row>
    <row r="82" spans="1:17" ht="15" customHeight="1" x14ac:dyDescent="0.2">
      <c r="B82" s="364" t="s">
        <v>85</v>
      </c>
      <c r="C82" s="387" t="str">
        <f>C39</f>
        <v>RH (en heures -ex 3 jours=24h)</v>
      </c>
      <c r="D82" s="387"/>
      <c r="E82" s="125">
        <f>E39</f>
        <v>0</v>
      </c>
      <c r="G82" s="361"/>
      <c r="H82" s="362"/>
      <c r="I82" s="362"/>
      <c r="J82" s="362"/>
      <c r="K82" s="362"/>
      <c r="L82" s="363"/>
      <c r="N82" s="398"/>
      <c r="O82" s="213">
        <f t="shared" si="18"/>
        <v>0</v>
      </c>
      <c r="P82" s="147" t="str">
        <f t="shared" si="17"/>
        <v>Autres sources de financement</v>
      </c>
      <c r="Q82" s="125">
        <f t="shared" si="17"/>
        <v>0</v>
      </c>
    </row>
    <row r="83" spans="1:17" x14ac:dyDescent="0.2">
      <c r="B83" s="364"/>
      <c r="C83" s="420"/>
      <c r="D83" s="420"/>
      <c r="E83" s="122"/>
      <c r="G83" s="361"/>
      <c r="H83" s="362"/>
      <c r="I83" s="362"/>
      <c r="J83" s="362"/>
      <c r="K83" s="362"/>
      <c r="L83" s="363"/>
      <c r="N83" s="398"/>
      <c r="O83" s="213"/>
      <c r="P83" s="147" t="str">
        <f t="shared" si="17"/>
        <v xml:space="preserve">Préciser : </v>
      </c>
      <c r="Q83" s="125"/>
    </row>
    <row r="84" spans="1:17" x14ac:dyDescent="0.2">
      <c r="B84" s="364"/>
      <c r="C84" s="420"/>
      <c r="D84" s="420"/>
      <c r="E84" s="125"/>
      <c r="G84" s="361"/>
      <c r="H84" s="362"/>
      <c r="I84" s="362"/>
      <c r="J84" s="362"/>
      <c r="K84" s="362"/>
      <c r="L84" s="363"/>
      <c r="N84" s="399"/>
      <c r="O84" s="123"/>
      <c r="Q84" s="125"/>
    </row>
    <row r="85" spans="1:17" ht="14.45" customHeight="1" x14ac:dyDescent="0.2">
      <c r="B85" s="364"/>
      <c r="C85" s="420"/>
      <c r="D85" s="420"/>
      <c r="E85" s="125"/>
      <c r="G85" s="380"/>
      <c r="H85" s="381"/>
      <c r="I85" s="381"/>
      <c r="J85" s="381"/>
      <c r="K85" s="381"/>
      <c r="L85" s="382"/>
      <c r="N85" s="342" t="s">
        <v>184</v>
      </c>
      <c r="O85" s="342"/>
      <c r="P85" s="342"/>
      <c r="Q85" s="134">
        <f>SUM(Q69:Q84)</f>
        <v>0</v>
      </c>
    </row>
    <row r="86" spans="1:17" x14ac:dyDescent="0.2">
      <c r="B86" s="354" t="s">
        <v>148</v>
      </c>
      <c r="C86" s="355"/>
      <c r="D86" s="356"/>
      <c r="E86" s="134">
        <f>E82</f>
        <v>0</v>
      </c>
      <c r="G86" s="391" t="s">
        <v>140</v>
      </c>
      <c r="H86" s="392"/>
      <c r="I86" s="392"/>
      <c r="J86" s="392"/>
      <c r="K86" s="392"/>
      <c r="L86" s="393"/>
      <c r="N86" s="339" t="s">
        <v>136</v>
      </c>
      <c r="O86" s="339"/>
      <c r="P86" s="339"/>
      <c r="Q86" s="136">
        <f>Q54+Q58+Q64+Q68+Q85</f>
        <v>0</v>
      </c>
    </row>
    <row r="87" spans="1:17" ht="15" thickBot="1" x14ac:dyDescent="0.25">
      <c r="B87" s="414" t="s">
        <v>141</v>
      </c>
      <c r="C87" s="415"/>
      <c r="D87" s="416"/>
      <c r="E87" s="136">
        <f>E54+E69+E81+E86</f>
        <v>0</v>
      </c>
      <c r="G87" s="417"/>
      <c r="H87" s="418"/>
      <c r="I87" s="418"/>
      <c r="J87" s="418"/>
      <c r="K87" s="418"/>
      <c r="L87" s="418"/>
      <c r="N87" s="421" t="s">
        <v>142</v>
      </c>
      <c r="O87" s="421"/>
      <c r="P87" s="421"/>
      <c r="Q87" s="138">
        <f>E89-Q86</f>
        <v>0</v>
      </c>
    </row>
    <row r="88" spans="1:17" ht="15" thickBot="1" x14ac:dyDescent="0.25">
      <c r="B88" s="139" t="s">
        <v>190</v>
      </c>
      <c r="C88" s="422"/>
      <c r="D88" s="423"/>
      <c r="E88" s="140">
        <f>E87*15%</f>
        <v>0</v>
      </c>
    </row>
    <row r="89" spans="1:17" ht="15" thickBot="1" x14ac:dyDescent="0.25">
      <c r="B89" s="414" t="s">
        <v>143</v>
      </c>
      <c r="C89" s="415"/>
      <c r="D89" s="416"/>
      <c r="E89" s="136">
        <f>E87+E88</f>
        <v>0</v>
      </c>
    </row>
    <row r="92" spans="1:17" x14ac:dyDescent="0.2">
      <c r="A92" s="424" t="s">
        <v>191</v>
      </c>
      <c r="B92" s="424"/>
      <c r="C92" s="424"/>
      <c r="D92" s="424"/>
      <c r="E92" s="424"/>
      <c r="F92" s="424"/>
      <c r="G92" s="424"/>
      <c r="H92" s="424"/>
      <c r="I92" s="424"/>
      <c r="J92" s="424"/>
      <c r="K92" s="424"/>
      <c r="L92" s="424"/>
      <c r="M92" s="424"/>
      <c r="N92" s="424"/>
      <c r="O92" s="424"/>
      <c r="P92" s="424"/>
      <c r="Q92" s="424"/>
    </row>
    <row r="93" spans="1:17" x14ac:dyDescent="0.2">
      <c r="A93" s="424"/>
      <c r="B93" s="424"/>
      <c r="C93" s="424"/>
      <c r="D93" s="424"/>
      <c r="E93" s="424"/>
      <c r="F93" s="424"/>
      <c r="G93" s="424"/>
      <c r="H93" s="424"/>
      <c r="I93" s="424"/>
      <c r="J93" s="424"/>
      <c r="K93" s="424"/>
      <c r="L93" s="424"/>
      <c r="M93" s="424"/>
      <c r="N93" s="424"/>
      <c r="O93" s="424"/>
      <c r="P93" s="424"/>
      <c r="Q93" s="424"/>
    </row>
    <row r="94" spans="1:17" x14ac:dyDescent="0.2">
      <c r="A94" s="424"/>
      <c r="B94" s="424"/>
      <c r="C94" s="424"/>
      <c r="D94" s="424"/>
      <c r="E94" s="424"/>
      <c r="F94" s="424"/>
      <c r="G94" s="424"/>
      <c r="H94" s="424"/>
      <c r="I94" s="424"/>
      <c r="J94" s="424"/>
      <c r="K94" s="424"/>
      <c r="L94" s="424"/>
      <c r="M94" s="424"/>
      <c r="N94" s="424"/>
      <c r="O94" s="424"/>
      <c r="P94" s="424"/>
      <c r="Q94" s="424"/>
    </row>
    <row r="95" spans="1:17" x14ac:dyDescent="0.2">
      <c r="A95" s="424"/>
      <c r="B95" s="424"/>
      <c r="C95" s="424"/>
      <c r="D95" s="424"/>
      <c r="E95" s="424"/>
      <c r="F95" s="424"/>
      <c r="G95" s="424"/>
      <c r="H95" s="424"/>
      <c r="I95" s="424"/>
      <c r="J95" s="424"/>
      <c r="K95" s="424"/>
      <c r="L95" s="424"/>
      <c r="M95" s="424"/>
      <c r="N95" s="424"/>
      <c r="O95" s="424"/>
      <c r="P95" s="424"/>
      <c r="Q95" s="424"/>
    </row>
    <row r="96" spans="1:17" x14ac:dyDescent="0.2">
      <c r="A96" s="424"/>
      <c r="B96" s="424"/>
      <c r="C96" s="424"/>
      <c r="D96" s="424"/>
      <c r="E96" s="424"/>
      <c r="F96" s="424"/>
      <c r="G96" s="424"/>
      <c r="H96" s="424"/>
      <c r="I96" s="424"/>
      <c r="J96" s="424"/>
      <c r="K96" s="424"/>
      <c r="L96" s="424"/>
      <c r="M96" s="424"/>
      <c r="N96" s="424"/>
      <c r="O96" s="424"/>
      <c r="P96" s="424"/>
      <c r="Q96" s="424"/>
    </row>
    <row r="97" spans="1:17" x14ac:dyDescent="0.2">
      <c r="A97" s="424"/>
      <c r="B97" s="424"/>
      <c r="C97" s="424"/>
      <c r="D97" s="424"/>
      <c r="E97" s="424"/>
      <c r="F97" s="424"/>
      <c r="G97" s="424"/>
      <c r="H97" s="424"/>
      <c r="I97" s="424"/>
      <c r="J97" s="424"/>
      <c r="K97" s="424"/>
      <c r="L97" s="424"/>
      <c r="M97" s="424"/>
      <c r="N97" s="424"/>
      <c r="O97" s="424"/>
      <c r="P97" s="424"/>
      <c r="Q97" s="424"/>
    </row>
  </sheetData>
  <mergeCells count="93">
    <mergeCell ref="Q59:Q63"/>
    <mergeCell ref="R59:R63"/>
    <mergeCell ref="N64:P64"/>
    <mergeCell ref="N65:N67"/>
    <mergeCell ref="N68:P68"/>
    <mergeCell ref="R16:R20"/>
    <mergeCell ref="N16:N20"/>
    <mergeCell ref="Q16:Q20"/>
    <mergeCell ref="N21:P21"/>
    <mergeCell ref="N22:N24"/>
    <mergeCell ref="N87:P87"/>
    <mergeCell ref="C88:D88"/>
    <mergeCell ref="B89:D89"/>
    <mergeCell ref="A92:Q97"/>
    <mergeCell ref="C83:D83"/>
    <mergeCell ref="C85:D85"/>
    <mergeCell ref="N85:P85"/>
    <mergeCell ref="B86:D86"/>
    <mergeCell ref="G86:L86"/>
    <mergeCell ref="N86:P86"/>
    <mergeCell ref="N74:N84"/>
    <mergeCell ref="B81:D81"/>
    <mergeCell ref="B69:D69"/>
    <mergeCell ref="G69:L69"/>
    <mergeCell ref="G70:L85"/>
    <mergeCell ref="B87:D87"/>
    <mergeCell ref="G87:L87"/>
    <mergeCell ref="C82:D82"/>
    <mergeCell ref="C78:C80"/>
    <mergeCell ref="B70:B80"/>
    <mergeCell ref="B82:B85"/>
    <mergeCell ref="C84:D84"/>
    <mergeCell ref="C70:C73"/>
    <mergeCell ref="C74:C77"/>
    <mergeCell ref="N58:P58"/>
    <mergeCell ref="B55:B68"/>
    <mergeCell ref="G60:L68"/>
    <mergeCell ref="B54:D54"/>
    <mergeCell ref="G59:L59"/>
    <mergeCell ref="N59:N63"/>
    <mergeCell ref="N54:P54"/>
    <mergeCell ref="C62:C65"/>
    <mergeCell ref="C66:C68"/>
    <mergeCell ref="N47:Q47"/>
    <mergeCell ref="B48:B53"/>
    <mergeCell ref="L48:L53"/>
    <mergeCell ref="N48:N53"/>
    <mergeCell ref="N55:N57"/>
    <mergeCell ref="N43:P43"/>
    <mergeCell ref="C44:D44"/>
    <mergeCell ref="B45:L45"/>
    <mergeCell ref="C39:D39"/>
    <mergeCell ref="C40:D40"/>
    <mergeCell ref="B42:D42"/>
    <mergeCell ref="G42:L42"/>
    <mergeCell ref="N41:P41"/>
    <mergeCell ref="N42:P42"/>
    <mergeCell ref="N31:N40"/>
    <mergeCell ref="B39:B41"/>
    <mergeCell ref="B27:B37"/>
    <mergeCell ref="C41:D41"/>
    <mergeCell ref="C27:C30"/>
    <mergeCell ref="C31:C34"/>
    <mergeCell ref="C35:C37"/>
    <mergeCell ref="N11:P11"/>
    <mergeCell ref="G16:L16"/>
    <mergeCell ref="N12:N14"/>
    <mergeCell ref="N15:P15"/>
    <mergeCell ref="B12:B25"/>
    <mergeCell ref="G17:L25"/>
    <mergeCell ref="C12:C18"/>
    <mergeCell ref="C19:C22"/>
    <mergeCell ref="C23:C25"/>
    <mergeCell ref="N25:P25"/>
    <mergeCell ref="N4:Q4"/>
    <mergeCell ref="B5:B10"/>
    <mergeCell ref="C5:C7"/>
    <mergeCell ref="L5:L10"/>
    <mergeCell ref="N5:N10"/>
    <mergeCell ref="C8:C10"/>
    <mergeCell ref="B2:L2"/>
    <mergeCell ref="B4:E4"/>
    <mergeCell ref="J4:L4"/>
    <mergeCell ref="B11:D11"/>
    <mergeCell ref="B38:D38"/>
    <mergeCell ref="B26:D26"/>
    <mergeCell ref="G26:L26"/>
    <mergeCell ref="G27:L40"/>
    <mergeCell ref="B43:D43"/>
    <mergeCell ref="G43:L43"/>
    <mergeCell ref="B47:E47"/>
    <mergeCell ref="J47:L47"/>
    <mergeCell ref="C55:C61"/>
  </mergeCells>
  <conditionalFormatting sqref="G43:L43">
    <cfRule type="cellIs" dxfId="8" priority="5" operator="lessThan">
      <formula>0</formula>
    </cfRule>
    <cfRule type="cellIs" dxfId="7" priority="6" operator="greaterThan">
      <formula>0</formula>
    </cfRule>
    <cfRule type="cellIs" dxfId="6" priority="9" operator="equal">
      <formula>0</formula>
    </cfRule>
  </conditionalFormatting>
  <conditionalFormatting sqref="O74:O84 N26">
    <cfRule type="containsText" dxfId="5" priority="7" operator="containsText" text="EA">
      <formula>NOT(ISERROR(SEARCH("EA",N26)))</formula>
    </cfRule>
    <cfRule type="containsText" dxfId="4" priority="8" operator="containsText" text="AD">
      <formula>NOT(ISERROR(SEARCH("AD",N26)))</formula>
    </cfRule>
  </conditionalFormatting>
  <conditionalFormatting sqref="O31:O40">
    <cfRule type="containsText" dxfId="3" priority="3" operator="containsText" text="EA">
      <formula>NOT(ISERROR(SEARCH("EA",O31)))</formula>
    </cfRule>
    <cfRule type="containsText" dxfId="2" priority="4" operator="containsText" text="AD">
      <formula>NOT(ISERROR(SEARCH("AD",O31)))</formula>
    </cfRule>
  </conditionalFormatting>
  <conditionalFormatting sqref="N69">
    <cfRule type="containsText" dxfId="1" priority="1" operator="containsText" text="EA">
      <formula>NOT(ISERROR(SEARCH("EA",N69)))</formula>
    </cfRule>
    <cfRule type="containsText" dxfId="0" priority="2" operator="containsText" text="AD">
      <formula>NOT(ISERROR(SEARCH("AD",N69)))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workbookViewId="0">
      <selection activeCell="F26" sqref="F26:G26"/>
    </sheetView>
  </sheetViews>
  <sheetFormatPr baseColWidth="10" defaultColWidth="11.42578125" defaultRowHeight="15" x14ac:dyDescent="0.25"/>
  <cols>
    <col min="1" max="1" width="16.140625" style="153" customWidth="1"/>
    <col min="2" max="7" width="12.7109375" style="153" customWidth="1"/>
    <col min="8" max="8" width="17.42578125" style="153" customWidth="1"/>
    <col min="9" max="9" width="13" style="153" customWidth="1"/>
    <col min="10" max="10" width="20.5703125" style="153" customWidth="1"/>
    <col min="11" max="11" width="11.42578125" style="153"/>
    <col min="12" max="12" width="26.42578125" style="153" customWidth="1"/>
    <col min="13" max="13" width="69.7109375" style="153" customWidth="1"/>
    <col min="14" max="16384" width="11.42578125" style="153"/>
  </cols>
  <sheetData>
    <row r="1" spans="1:14" ht="23.25" x14ac:dyDescent="0.25">
      <c r="A1" s="438" t="s">
        <v>149</v>
      </c>
      <c r="B1" s="438"/>
      <c r="C1" s="438"/>
      <c r="D1" s="438"/>
      <c r="E1" s="438"/>
      <c r="F1" s="438"/>
      <c r="G1" s="438"/>
      <c r="H1" s="438"/>
      <c r="I1" s="438"/>
      <c r="J1" s="438"/>
      <c r="K1" s="152"/>
      <c r="L1" s="152"/>
      <c r="M1" s="152"/>
      <c r="N1" s="152"/>
    </row>
    <row r="2" spans="1:14" ht="21.75" thickBot="1" x14ac:dyDescent="0.3">
      <c r="A2" s="439" t="s">
        <v>1</v>
      </c>
      <c r="B2" s="439"/>
      <c r="C2" s="439"/>
      <c r="D2" s="439"/>
      <c r="E2" s="439"/>
      <c r="F2" s="439"/>
      <c r="G2" s="439"/>
      <c r="H2" s="439"/>
      <c r="I2" s="439"/>
      <c r="J2" s="439"/>
      <c r="K2" s="440"/>
      <c r="L2" s="440"/>
      <c r="M2" s="440"/>
      <c r="N2" s="152"/>
    </row>
    <row r="3" spans="1:14" ht="30.75" thickBot="1" x14ac:dyDescent="0.3">
      <c r="A3" s="154"/>
      <c r="B3" s="441" t="s">
        <v>150</v>
      </c>
      <c r="C3" s="442"/>
      <c r="D3" s="155"/>
      <c r="E3" s="443" t="s">
        <v>128</v>
      </c>
      <c r="F3" s="444"/>
      <c r="G3" s="155"/>
      <c r="H3" s="156" t="s">
        <v>151</v>
      </c>
      <c r="I3" s="155"/>
      <c r="J3" s="156" t="s">
        <v>152</v>
      </c>
      <c r="K3" s="152"/>
      <c r="L3" s="156" t="s">
        <v>189</v>
      </c>
      <c r="M3" s="152"/>
      <c r="N3" s="152"/>
    </row>
    <row r="4" spans="1:14" ht="75" x14ac:dyDescent="0.25">
      <c r="A4" s="157" t="s">
        <v>153</v>
      </c>
      <c r="B4" s="158" t="s">
        <v>154</v>
      </c>
      <c r="C4" s="159">
        <v>200</v>
      </c>
      <c r="D4" s="160"/>
      <c r="E4" s="161" t="s">
        <v>155</v>
      </c>
      <c r="F4" s="162">
        <v>260</v>
      </c>
      <c r="G4" s="163" t="s">
        <v>156</v>
      </c>
      <c r="H4" s="436" t="s">
        <v>194</v>
      </c>
      <c r="I4" s="164" t="s">
        <v>157</v>
      </c>
      <c r="J4" s="165" t="s">
        <v>158</v>
      </c>
      <c r="K4" s="152"/>
      <c r="L4" s="434" t="s">
        <v>195</v>
      </c>
      <c r="M4" s="152"/>
      <c r="N4" s="152"/>
    </row>
    <row r="5" spans="1:14" ht="102" customHeight="1" thickBot="1" x14ac:dyDescent="0.3">
      <c r="A5" s="166" t="s">
        <v>159</v>
      </c>
      <c r="B5" s="167" t="s">
        <v>160</v>
      </c>
      <c r="C5" s="168">
        <v>100</v>
      </c>
      <c r="D5" s="160"/>
      <c r="E5" s="169" t="s">
        <v>161</v>
      </c>
      <c r="F5" s="168">
        <v>230</v>
      </c>
      <c r="G5" s="160" t="s">
        <v>162</v>
      </c>
      <c r="H5" s="437"/>
      <c r="I5" s="164"/>
      <c r="J5" s="170">
        <v>170</v>
      </c>
      <c r="K5" s="152" t="s">
        <v>163</v>
      </c>
      <c r="L5" s="435"/>
      <c r="M5" s="152"/>
      <c r="N5" s="152"/>
    </row>
    <row r="6" spans="1:14" x14ac:dyDescent="0.25">
      <c r="A6" s="171"/>
      <c r="B6" s="172"/>
      <c r="C6" s="160"/>
      <c r="D6" s="160"/>
      <c r="E6" s="160"/>
      <c r="F6" s="160"/>
      <c r="G6" s="160"/>
      <c r="H6" s="164"/>
      <c r="I6" s="164"/>
      <c r="J6" s="160"/>
      <c r="K6" s="152"/>
      <c r="L6" s="152"/>
      <c r="M6" s="152"/>
      <c r="N6" s="152"/>
    </row>
    <row r="7" spans="1:14" ht="30" x14ac:dyDescent="0.25">
      <c r="A7" s="446" t="s">
        <v>164</v>
      </c>
      <c r="B7" s="446"/>
      <c r="C7" s="446"/>
      <c r="D7" s="173" t="s">
        <v>165</v>
      </c>
      <c r="E7" s="160"/>
      <c r="F7" s="160"/>
      <c r="G7" s="160"/>
      <c r="H7" s="164"/>
      <c r="I7" s="164"/>
      <c r="J7" s="160"/>
      <c r="K7" s="152"/>
      <c r="L7" s="152"/>
      <c r="M7" s="152"/>
      <c r="N7" s="152"/>
    </row>
    <row r="8" spans="1:14" ht="15.95" customHeight="1" x14ac:dyDescent="0.25">
      <c r="A8" s="447" t="s">
        <v>166</v>
      </c>
      <c r="B8" s="447"/>
      <c r="C8" s="447"/>
      <c r="D8" s="160"/>
      <c r="E8" s="160"/>
      <c r="F8" s="160"/>
      <c r="G8" s="160"/>
      <c r="H8" s="164"/>
      <c r="I8" s="164"/>
      <c r="J8" s="160"/>
      <c r="K8" s="152"/>
      <c r="L8" s="152"/>
      <c r="M8" s="152"/>
      <c r="N8" s="152"/>
    </row>
    <row r="9" spans="1:14" x14ac:dyDescent="0.25">
      <c r="A9" s="171"/>
      <c r="B9" s="172"/>
      <c r="C9" s="160"/>
      <c r="D9" s="160"/>
      <c r="E9" s="160"/>
      <c r="F9" s="160"/>
      <c r="G9" s="160"/>
      <c r="H9" s="164"/>
      <c r="I9" s="164"/>
      <c r="J9" s="160"/>
      <c r="K9" s="152"/>
      <c r="L9" s="152"/>
      <c r="M9" s="152"/>
      <c r="N9" s="152"/>
    </row>
    <row r="10" spans="1:14" ht="21.75" thickBot="1" x14ac:dyDescent="0.3">
      <c r="A10" s="448" t="s">
        <v>2</v>
      </c>
      <c r="B10" s="448"/>
      <c r="C10" s="448"/>
      <c r="D10" s="448"/>
      <c r="E10" s="448"/>
      <c r="F10" s="448"/>
      <c r="G10" s="448"/>
      <c r="H10" s="448"/>
      <c r="I10" s="448"/>
      <c r="J10" s="448"/>
      <c r="K10" s="152"/>
      <c r="L10" s="152"/>
      <c r="M10" s="152"/>
      <c r="N10" s="152"/>
    </row>
    <row r="11" spans="1:14" ht="30.75" thickBot="1" x14ac:dyDescent="0.3">
      <c r="A11" s="154"/>
      <c r="B11" s="441" t="s">
        <v>150</v>
      </c>
      <c r="C11" s="442"/>
      <c r="D11" s="155"/>
      <c r="E11" s="443" t="s">
        <v>128</v>
      </c>
      <c r="F11" s="444"/>
      <c r="G11" s="152"/>
      <c r="H11" s="156" t="s">
        <v>151</v>
      </c>
      <c r="I11" s="152"/>
      <c r="J11" s="152"/>
      <c r="K11" s="152"/>
      <c r="L11" s="152"/>
      <c r="M11" s="152"/>
    </row>
    <row r="12" spans="1:14" ht="30" x14ac:dyDescent="0.25">
      <c r="A12" s="174" t="s">
        <v>83</v>
      </c>
      <c r="B12" s="158" t="s">
        <v>167</v>
      </c>
      <c r="C12" s="159">
        <v>200</v>
      </c>
      <c r="D12" s="160"/>
      <c r="E12" s="161" t="s">
        <v>155</v>
      </c>
      <c r="F12" s="162">
        <v>260</v>
      </c>
      <c r="G12" s="152" t="s">
        <v>168</v>
      </c>
      <c r="H12" s="434" t="s">
        <v>194</v>
      </c>
      <c r="I12" s="152"/>
      <c r="J12" s="152"/>
      <c r="K12" s="152"/>
      <c r="L12" s="152"/>
      <c r="M12" s="152"/>
    </row>
    <row r="13" spans="1:14" ht="30.75" thickBot="1" x14ac:dyDescent="0.3">
      <c r="A13" s="175" t="s">
        <v>169</v>
      </c>
      <c r="B13" s="167" t="s">
        <v>160</v>
      </c>
      <c r="C13" s="168" t="s">
        <v>197</v>
      </c>
      <c r="D13" s="160"/>
      <c r="E13" s="169" t="s">
        <v>161</v>
      </c>
      <c r="F13" s="168">
        <v>230</v>
      </c>
      <c r="G13" s="152" t="s">
        <v>170</v>
      </c>
      <c r="H13" s="435"/>
      <c r="I13" s="152"/>
      <c r="J13" s="152"/>
      <c r="K13" s="152"/>
      <c r="L13" s="152"/>
      <c r="M13" s="152"/>
    </row>
    <row r="14" spans="1:14" x14ac:dyDescent="0.25">
      <c r="A14" s="449"/>
      <c r="B14" s="449"/>
      <c r="C14" s="449"/>
      <c r="D14" s="449"/>
      <c r="E14" s="449"/>
      <c r="F14" s="449"/>
      <c r="G14" s="449"/>
      <c r="H14" s="449"/>
      <c r="I14" s="449"/>
      <c r="J14" s="449"/>
      <c r="K14" s="152"/>
      <c r="L14" s="152"/>
      <c r="M14" s="152"/>
      <c r="N14" s="152"/>
    </row>
    <row r="15" spans="1:14" ht="30" x14ac:dyDescent="0.25">
      <c r="A15" s="446" t="s">
        <v>171</v>
      </c>
      <c r="B15" s="446"/>
      <c r="C15" s="446"/>
      <c r="D15" s="176"/>
      <c r="E15" s="177" t="s">
        <v>172</v>
      </c>
      <c r="F15" s="176"/>
      <c r="G15" s="176"/>
      <c r="H15" s="176"/>
      <c r="I15" s="176"/>
      <c r="J15" s="176"/>
      <c r="K15" s="152"/>
      <c r="L15" s="152"/>
      <c r="M15" s="152"/>
      <c r="N15" s="152"/>
    </row>
    <row r="16" spans="1:14" x14ac:dyDescent="0.25">
      <c r="A16" s="447" t="s">
        <v>173</v>
      </c>
      <c r="B16" s="447"/>
      <c r="C16" s="447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x14ac:dyDescent="0.25">
      <c r="A17" s="178"/>
      <c r="B17" s="178"/>
      <c r="C17" s="178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spans="1:14" ht="21.75" thickBot="1" x14ac:dyDescent="0.3">
      <c r="A18" s="450" t="s">
        <v>174</v>
      </c>
      <c r="B18" s="450"/>
      <c r="C18" s="450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</row>
    <row r="19" spans="1:14" ht="30.75" thickBot="1" x14ac:dyDescent="0.3">
      <c r="A19" s="179"/>
      <c r="B19" s="180" t="s">
        <v>175</v>
      </c>
      <c r="C19" s="181" t="s">
        <v>176</v>
      </c>
      <c r="D19" s="155"/>
      <c r="E19" s="152"/>
      <c r="F19" s="152"/>
      <c r="G19" s="152"/>
      <c r="H19" s="152"/>
      <c r="I19" s="152"/>
      <c r="J19" s="152"/>
      <c r="K19" s="152"/>
      <c r="L19" s="152"/>
      <c r="M19" s="152"/>
      <c r="N19" s="152"/>
    </row>
    <row r="20" spans="1:14" ht="45" x14ac:dyDescent="0.25">
      <c r="A20" s="182" t="s">
        <v>177</v>
      </c>
      <c r="B20" s="183">
        <v>20.2</v>
      </c>
      <c r="C20" s="184">
        <v>21</v>
      </c>
      <c r="D20" s="185" t="s">
        <v>178</v>
      </c>
      <c r="E20" s="152"/>
      <c r="F20" s="186"/>
      <c r="G20" s="186"/>
      <c r="H20" s="152"/>
      <c r="I20" s="152"/>
      <c r="J20" s="186"/>
      <c r="K20" s="152"/>
      <c r="L20" s="152"/>
      <c r="M20" s="152"/>
      <c r="N20" s="152"/>
    </row>
    <row r="21" spans="1:14" ht="30.75" thickBot="1" x14ac:dyDescent="0.3">
      <c r="A21" s="187" t="s">
        <v>179</v>
      </c>
      <c r="B21" s="188">
        <v>72.5</v>
      </c>
      <c r="C21" s="189">
        <v>90</v>
      </c>
      <c r="D21" s="190"/>
      <c r="E21" s="152"/>
      <c r="F21" s="191"/>
      <c r="G21" s="191"/>
      <c r="H21" s="152"/>
      <c r="I21" s="152"/>
      <c r="J21" s="191"/>
      <c r="K21" s="152"/>
      <c r="L21" s="152"/>
      <c r="M21" s="152"/>
      <c r="N21" s="152"/>
    </row>
    <row r="22" spans="1:14" x14ac:dyDescent="0.25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</row>
    <row r="23" spans="1:14" x14ac:dyDescent="0.2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</row>
    <row r="24" spans="1:14" ht="21" x14ac:dyDescent="0.25">
      <c r="A24" s="448" t="s">
        <v>180</v>
      </c>
      <c r="B24" s="448"/>
      <c r="C24" s="448"/>
      <c r="D24" s="448"/>
      <c r="E24" s="448"/>
      <c r="F24" s="448"/>
      <c r="G24" s="448"/>
      <c r="H24" s="448"/>
      <c r="I24" s="448"/>
      <c r="J24" s="448"/>
      <c r="K24" s="192"/>
      <c r="L24" s="192"/>
      <c r="M24" s="192"/>
      <c r="N24" s="192"/>
    </row>
    <row r="25" spans="1:14" x14ac:dyDescent="0.25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30" customHeight="1" x14ac:dyDescent="0.25">
      <c r="A26" s="192"/>
      <c r="B26" s="192"/>
      <c r="C26" s="192"/>
      <c r="D26" s="192"/>
      <c r="E26" s="192"/>
      <c r="F26" s="445" t="s">
        <v>196</v>
      </c>
      <c r="G26" s="445"/>
      <c r="H26" s="192"/>
      <c r="I26" s="192"/>
      <c r="J26" s="192"/>
      <c r="K26" s="192"/>
      <c r="L26" s="192"/>
      <c r="M26" s="192"/>
      <c r="N26" s="192"/>
    </row>
  </sheetData>
  <mergeCells count="19">
    <mergeCell ref="F26:G26"/>
    <mergeCell ref="A7:C7"/>
    <mergeCell ref="A8:C8"/>
    <mergeCell ref="A10:J10"/>
    <mergeCell ref="B11:C11"/>
    <mergeCell ref="E11:F11"/>
    <mergeCell ref="H12:H13"/>
    <mergeCell ref="A14:J14"/>
    <mergeCell ref="A15:C15"/>
    <mergeCell ref="A16:C16"/>
    <mergeCell ref="A18:C18"/>
    <mergeCell ref="A24:J24"/>
    <mergeCell ref="L4:L5"/>
    <mergeCell ref="H4:H5"/>
    <mergeCell ref="A1:J1"/>
    <mergeCell ref="A2:J2"/>
    <mergeCell ref="K2:M2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Matrice Budgétaire</vt:lpstr>
      <vt:lpstr>Outil de Chiffrage</vt:lpstr>
      <vt:lpstr>montants ref 2025</vt:lpstr>
      <vt:lpstr>recettes</vt:lpstr>
      <vt:lpstr>'Matrice Budgétaire'!Zone_d_impression</vt:lpstr>
    </vt:vector>
  </TitlesOfParts>
  <Company>Marie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Lemeilleur, Cécile</dc:creator>
  <cp:lastModifiedBy>Bartra, Rozenn</cp:lastModifiedBy>
  <cp:lastPrinted>2018-08-02T09:25:37Z</cp:lastPrinted>
  <dcterms:created xsi:type="dcterms:W3CDTF">2018-07-11T07:24:41Z</dcterms:created>
  <dcterms:modified xsi:type="dcterms:W3CDTF">2024-12-23T11:26:38Z</dcterms:modified>
</cp:coreProperties>
</file>